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88"/>
  </bookViews>
  <sheets>
    <sheet name="主材价格表 " sheetId="10" r:id="rId1"/>
  </sheets>
  <definedNames>
    <definedName name="_xlnm._FilterDatabase" localSheetId="0" hidden="1">'主材价格表 '!$A$1:$K$259</definedName>
    <definedName name="_xlnm.Print_Titles" localSheetId="0">'主材价格表 '!$1:$4</definedName>
  </definedNames>
  <calcPr calcId="144525"/>
</workbook>
</file>

<file path=xl/sharedStrings.xml><?xml version="1.0" encoding="utf-8"?>
<sst xmlns="http://schemas.openxmlformats.org/spreadsheetml/2006/main" count="1004" uniqueCount="341">
  <si>
    <t>龙岩市本级财政投资建设项目缺项材料选用定价审批表</t>
  </si>
  <si>
    <t>项目   基本   情况</t>
  </si>
  <si>
    <t>立项批复项目名称</t>
  </si>
  <si>
    <t>莲花湖安置小区住宅配电工程(一期)</t>
  </si>
  <si>
    <t>立项批复文号</t>
  </si>
  <si>
    <t>项目单位</t>
  </si>
  <si>
    <t>龙岩市莲花湖实业有限公司</t>
  </si>
  <si>
    <t>项目主管部门</t>
  </si>
  <si>
    <t>龙岩市住房和城乡建设局</t>
  </si>
  <si>
    <t>选用价情况</t>
  </si>
  <si>
    <t>序号</t>
  </si>
  <si>
    <t>材料名称</t>
  </si>
  <si>
    <t>规格与相关要求</t>
  </si>
  <si>
    <t>单位</t>
  </si>
  <si>
    <t>数量</t>
  </si>
  <si>
    <t>编制单位询价，不含税材料单价（元）</t>
  </si>
  <si>
    <t>合计（元）</t>
  </si>
  <si>
    <t>单价来源（三家及以上询价单位名称、联系电话、报价情况或其他参考单价依据）</t>
  </si>
  <si>
    <t>项目单位选定小组意见，不含税材料单价（元）</t>
  </si>
  <si>
    <t>备注</t>
  </si>
  <si>
    <t>干式变压器，SCB12-630/10</t>
  </si>
  <si>
    <t>10/0.4KV UK%/4 D,yn11 带有保护外罩</t>
  </si>
  <si>
    <t>台</t>
  </si>
  <si>
    <t>1、福建鸿鼎润微工程建设有限公司“华辰变压器”15080258689；2、 福州天宇电气0591-38262337；3、江西中天伯乐达变压器有限公司39508695789；。具体详见厂家报价书</t>
  </si>
  <si>
    <t xml:space="preserve">干式变压器，SCB12-800/10  </t>
  </si>
  <si>
    <t>10/0.4KV UK%/6 D,yn11 带有保护外罩</t>
  </si>
  <si>
    <t>母线桥架TMY-4*(2*（10*100)）+1*（10*100）（变压器至主变进线柜，单线3米）含起始端箱</t>
  </si>
  <si>
    <t>满足设计要求</t>
  </si>
  <si>
    <t>座</t>
  </si>
  <si>
    <t>近期铜价按理论重量换算</t>
  </si>
  <si>
    <t>母线桥TMY-4X(100X10)+1x(80X8)，6米长，含起始端箱</t>
  </si>
  <si>
    <t>A配电室--低压计量柜11DE1，GCK柜，1000x1000x2200</t>
  </si>
  <si>
    <t>面</t>
  </si>
  <si>
    <t>1、厦门银禾科技有限公司13959024401；2、杭州之江开关股份有限公司057182867231；3、巨邦集团有限公司0577-6217777；本次预算按杭州之江厂家报价计取</t>
  </si>
  <si>
    <t>A配电室--低压计量柜12DE1，GCK柜，1000x1000x2200</t>
  </si>
  <si>
    <t>C配电室--低压计量柜11DE1、12DE1，GCK柜，1000x1000x2200</t>
  </si>
  <si>
    <t>D配电室--低压计量柜11DE1，GCK柜，1000x1000x2200</t>
  </si>
  <si>
    <t>D配电室--低压计量柜12DE1，GCK柜，1000x1000x2200</t>
  </si>
  <si>
    <t>E配电室--低压计量柜11DE1、12DE1，GCK柜，1000x1000x2200</t>
  </si>
  <si>
    <t>一期柴油发电机房--低压出线柜FDJ1-2，GCK，600x1000x2200</t>
  </si>
  <si>
    <t>一期柴油发电机房--低压出线柜FDJ3，GCK，600x1000x2200</t>
  </si>
  <si>
    <t>#1开闭所--低压ATS柜，GGD，800*600*2200</t>
  </si>
  <si>
    <t>#1公共配电室--低压ATS柜12DE2－3，GCK，800x1000x2200</t>
  </si>
  <si>
    <t>#1公共配电室--低压出线柜11DE2-4、12DE4-6，GCK，600x1000x2200</t>
  </si>
  <si>
    <t>#2公共配电室--低压ATS柜12DE2－3，GCK，800x1000x2200</t>
  </si>
  <si>
    <t>#2公共配电室--低压出线柜11DE2-4、12DE4-5，GCK，600x1000x2200</t>
  </si>
  <si>
    <t>#3公共配电室--低压ATS柜12DE2－3，GCK，800x1000x2200</t>
  </si>
  <si>
    <t>#3公共配电室--低压出线柜11DE2-3、12DE4-5，GCK，600x1000x2200</t>
  </si>
  <si>
    <t>#3公共配电室--低压出线柜11DE4、12DE6，GCK，600x1000x2200</t>
  </si>
  <si>
    <t>#4公共配电室--低压ATS柜12DE2－3，GCK，800x1000x2200</t>
  </si>
  <si>
    <t>#4公共配电室--低压ATS柜22DE2－3，GCK，800x1000x2200</t>
  </si>
  <si>
    <t>#4公共配电室--低压出线柜11DE2-3、12DE4-5、21DE2-3、22DE4-5，GCK，600x1000x2200</t>
  </si>
  <si>
    <t>A配电室--高压分段柜G6，SF6，375*760*(1500+500)</t>
  </si>
  <si>
    <t>B配电室--高压分段柜G5，SF6，375*760*(1500+500)</t>
  </si>
  <si>
    <t>C配电室--高压分段柜G6，SF6，375*760*(1500+500)</t>
  </si>
  <si>
    <t>D配电室--高压分段柜G6，SF6，375*760*(1500+500)</t>
  </si>
  <si>
    <t>E配电室--高压分段柜G6，SF6，375*760*(1500+500)</t>
  </si>
  <si>
    <t>F配电室--高压分段柜G6，SF6，375*760*(1500+500)</t>
  </si>
  <si>
    <t>#1开闭所--高压进线柜1G1、2G1，KYN28-12,800x1500x2300</t>
  </si>
  <si>
    <t>#1开闭所--高压进线柜1G2、2G2，KYN28-12,800x1500x2300</t>
  </si>
  <si>
    <t>#1开闭所--高压母线设备柜1G3、2G3，KYN28-12,800x1500x2300</t>
  </si>
  <si>
    <t>#1开闭所--高压出线柜1G4-10，KYN28-12,800x1500x2300</t>
  </si>
  <si>
    <t>#1开闭所--高压出线柜2G4-10，KYN28-12,800x1500x2300</t>
  </si>
  <si>
    <t>A配电室--高压进线柜（带断路器）G5、G8，SF6，375*760*(1500+500)</t>
  </si>
  <si>
    <t>A配电室--高压柜-备用（带断路器）G4、G9，SF6，375*760*(1500+500)</t>
  </si>
  <si>
    <t>A配电室--高压出线柜G2-3、G10-11，SF6，375*760*(1500+500)</t>
  </si>
  <si>
    <t>A配电室--高压PT柜G1、G12，SF6，500*760*(1500+500)</t>
  </si>
  <si>
    <t>A配电室--高压分段隔离柜G7，SF6，375*760*(1500+500)</t>
  </si>
  <si>
    <t>B配电室--高压进线柜（带断路器）G4、G7，SF6，375*760*(1500+500)</t>
  </si>
  <si>
    <t>B配电室--高压柜-备用（带断路器）G3、G8，SF6，375*760*(1500+500)</t>
  </si>
  <si>
    <t>B配电室--高压出线柜G2、G9，SF6，375*760*(1500+500)</t>
  </si>
  <si>
    <t>B配电室--高压PT柜G1、G10，SF6，500*760*(1500+500)</t>
  </si>
  <si>
    <t>B配电室--高压分段隔离柜G6，SF6，375*760*(1500+500)</t>
  </si>
  <si>
    <t>C配电室--高压进线柜（带断路器）G5、G8，SF6，375*760*(1500+500)</t>
  </si>
  <si>
    <t>C配电室--高压柜-备用（带断路器）G4、G9，SF6，375*760*(1500+500)</t>
  </si>
  <si>
    <t>C配电室--高压出线柜G2-3、G10-11，SF6，375*760*(1500+500)</t>
  </si>
  <si>
    <t>C配电室--高压PT柜G1、G12，SF6，500*760*(1500+500)</t>
  </si>
  <si>
    <t>C配电室--高压分段隔离柜G7，SF6，375*760*(1500+500)</t>
  </si>
  <si>
    <t>D配电室--高压进线柜（带断路器）G5、G8，SF6，375*760*(1500+500)</t>
  </si>
  <si>
    <t>D配电室--高压柜-备用（带断路器）G4、G9，SF6，375*760*(1500+500)</t>
  </si>
  <si>
    <t>D配电室--高压出线柜G2-3、G10-11，SF6，375*760*(1500+500)</t>
  </si>
  <si>
    <t>D配电室--高压PT柜G1、G12，SF6，500*760*(1500+500)</t>
  </si>
  <si>
    <t>D配电室--高压分段隔离柜G7，SF6，375*760*(1500+500)</t>
  </si>
  <si>
    <t>E配电室--高压进线柜（带断路器）G5、G8，SF6，375*760*(1500+500)</t>
  </si>
  <si>
    <t>E配电室--高压柜-备用（带断路器）G4、G9，SF6，375*760*(1500+500)</t>
  </si>
  <si>
    <t>E配电室--高压出线柜G2-3、G10-11，SF6，375*760*(1500+500)</t>
  </si>
  <si>
    <t>E配电室--高压PT柜G1、G12，SF6，500*760*(1500+500)</t>
  </si>
  <si>
    <t>E配电室--高压分段隔离柜G7，SF6，375*760*(1500+500)</t>
  </si>
  <si>
    <t>F配电室--高压进线柜（带断路器）G5、G8，SF6，375*760*(1500+500)</t>
  </si>
  <si>
    <t>F配电室--高压柜-备用（带断路器）G4、G9，SF6，375*760*(1500+500)</t>
  </si>
  <si>
    <t>F配电室--高压出线柜G2-3、G10-11，SF6，375*760*(1500+500)</t>
  </si>
  <si>
    <t>F配电室--高压PT柜G1、G12，SF6，500*760*(1500+500)</t>
  </si>
  <si>
    <t>F配电室--高压分段隔离柜G7，SF6，375*760*(1500+500)</t>
  </si>
  <si>
    <t>A配电室--低压进线柜1D1、3D1，GCK柜，1000x1000x2200</t>
  </si>
  <si>
    <t>A配电室--低压进线柜2D1、4D1，GCK柜，1000x1000x2200</t>
  </si>
  <si>
    <t>A配电室--电容补偿柜1D2、2D2、3D2、4D2，GCK柜，1000x1000x2200</t>
  </si>
  <si>
    <t>A配电室--低压出线柜1D3、2D3、3D3、4D3，GCK柜，600x1000x2200</t>
  </si>
  <si>
    <t>A配电室--低压出线柜1D4、2D4，GCK柜，600x1000x2200</t>
  </si>
  <si>
    <t>A配电室--低压出线柜3D4、4D4，GCK柜，600x1000x2200</t>
  </si>
  <si>
    <t>A配电室--低压母联柜1D5、3D5，GCK柜，1000x1000x2200</t>
  </si>
  <si>
    <t>B配电室--低压进线柜1D1，GCK柜，1000x1000x2200</t>
  </si>
  <si>
    <t>B配电室--低压进线柜2D1，GCK柜，1000x1000x2200</t>
  </si>
  <si>
    <t>B配电室--电容补偿柜1D2、2D2，GCK柜，1000x1000x2200</t>
  </si>
  <si>
    <t>B配电室--低压出线柜1D3、2D3，GCK柜，600x1000x2200</t>
  </si>
  <si>
    <t>B配电室--低压出线柜1D4，GCK柜，600x1000x2200</t>
  </si>
  <si>
    <t>B配电室--低压出线柜2D4，GCK柜，600x1000x2200</t>
  </si>
  <si>
    <t>B配电室--低压母联柜1D5，GCK柜，1000x1000x2200</t>
  </si>
  <si>
    <t>C配电室--低压进线柜1D1、3D1，GCK柜，1000x1000x2200</t>
  </si>
  <si>
    <t>C配电室--低压进线柜2D1、4D1，GCK柜，1000x1000x2200</t>
  </si>
  <si>
    <t>C配电室--电容补偿柜1D2、2D2、3D2、4D2，GCK柜，1000x1000x2200</t>
  </si>
  <si>
    <t>C配电室--低压出线柜1D3、3D3，GCK柜，600x1000x2200</t>
  </si>
  <si>
    <t>C配电室--低压出线柜2D3，GCK柜，600x1000x2200</t>
  </si>
  <si>
    <t>C配电室--低压出线柜3D4，GCK柜，600x1000x2200</t>
  </si>
  <si>
    <t>C配电室--低压出线柜4D3，GCK柜，600x1000x2200</t>
  </si>
  <si>
    <t>C配电室--低压出线柜1D4、2D4、4D4，GCK柜，600x1000x2200</t>
  </si>
  <si>
    <t>C配电室--低压母联柜1D5、3D5，GCK柜，1000x1000x2200</t>
  </si>
  <si>
    <t>D配电室--低压进线柜1D1、3D1，GCK柜，1000x1000x2200</t>
  </si>
  <si>
    <t>D配电室--低压进线柜2D1、4D1，GCK柜，1000x1000x2200</t>
  </si>
  <si>
    <t>D配电室--电容补偿柜1D2、2D2、3D2、4D2，GCK柜，1000x1000x2200</t>
  </si>
  <si>
    <t>D配电室--低压出线柜1D3、2D3、3D3，GCK柜，600x1000x2200</t>
  </si>
  <si>
    <t>D配电室--低压出线柜1D4、2D4、4D3，GCK柜，600x1000x2200</t>
  </si>
  <si>
    <t>D配电室--低压出线柜3D4，GCK柜，600x1000x2200</t>
  </si>
  <si>
    <t>D配电室--低压出线柜4D4，GCK柜，600x1000x2200</t>
  </si>
  <si>
    <t>D配电室--低压母联柜1D5、3D5，GCK柜，1000x1000x2200</t>
  </si>
  <si>
    <t>E配电室--低压进线柜1D1、3D1，GCK柜，1000x1000x2200</t>
  </si>
  <si>
    <t>E配电室--低压进线柜2D1、4D1，GCK柜，1000x1000x2200</t>
  </si>
  <si>
    <t>E配电室--电容补偿柜1D2、2D2、3D2、4D2，GCK柜，1000x1000x2200</t>
  </si>
  <si>
    <t>E配电室--低压出线柜1D3、2D3、3D3，GCK柜，600x1000x2200</t>
  </si>
  <si>
    <t>E配电室--低压出线柜1D4，GCK柜，600x1000x2200</t>
  </si>
  <si>
    <t>E配电室--低压出线柜3D4-5，GCK柜，600x1000x2200</t>
  </si>
  <si>
    <t>E配电室--低压出线柜2D4，GCK柜，600x1000x2200</t>
  </si>
  <si>
    <t>E配电室--低压出线柜4D3，GCK柜，600x1000x2200</t>
  </si>
  <si>
    <t>E配电室--低压母联柜1D5、3D6，GCK柜，1000x1000x2200</t>
  </si>
  <si>
    <t>F配电室--低压进线柜1D1、3D1，GCK柜，1000x1000x2200</t>
  </si>
  <si>
    <t>F配电室--低压进线柜2D1、4D1，GCK柜，1000x1000x2200</t>
  </si>
  <si>
    <t>F配电室--电容补偿柜1D2、2D2、3D2、4D2，GCK柜，1000x1000x2200</t>
  </si>
  <si>
    <t>F配电室--低压出线柜1D3-4、2D3、3D3、4D3，GCK柜，600x1000x2200</t>
  </si>
  <si>
    <t>F配电室--低压出线柜2D4、3D4，GCK柜，600x1000x2200</t>
  </si>
  <si>
    <t>F配电室--低压出线柜4D4，GCK柜，600x1000x2200</t>
  </si>
  <si>
    <t>F配电室--低压母联柜1D5、3D5，GCK柜，1000x1000x2200</t>
  </si>
  <si>
    <t>户外应急电源快速对接箱KJX1，600*300*1000，户外壁挂式</t>
  </si>
  <si>
    <t>户外落地配电箱（含开关）1进5出</t>
  </si>
  <si>
    <t>户外落地表箱（三相带互感器）1表箱</t>
  </si>
  <si>
    <t>户内配电箱（含开关）1进2出</t>
  </si>
  <si>
    <t>户内配电箱（含开关）1进3出</t>
  </si>
  <si>
    <t>户内配电箱（含开关）1进4出</t>
  </si>
  <si>
    <t>户内配电箱（含开关）1进5出</t>
  </si>
  <si>
    <t>户内配电箱（含开关）1进6出</t>
  </si>
  <si>
    <t>户内表箱（单相）12表箱，含智能开关</t>
  </si>
  <si>
    <t>户内表箱（单相）4表箱，含智能开关</t>
  </si>
  <si>
    <t>户内表箱（单相）6表箱，含智能开关</t>
  </si>
  <si>
    <t>户内表箱（单相）9表箱，含智能开关</t>
  </si>
  <si>
    <t>户内表箱（三相）1表箱，含智能开关</t>
  </si>
  <si>
    <t>户内表箱（三相）2表箱，含智能开关</t>
  </si>
  <si>
    <t>户内表箱（三相）4表箱，含智能开关</t>
  </si>
  <si>
    <t>户内表箱（三相带互感器）1表箱，含智能开关</t>
  </si>
  <si>
    <t>检修电源箱</t>
  </si>
  <si>
    <t>照明分电箱</t>
  </si>
  <si>
    <t>CM1</t>
  </si>
  <si>
    <t>风机分电箱</t>
  </si>
  <si>
    <t>CM2</t>
  </si>
  <si>
    <t>风机控制箱CM4（含温控）</t>
  </si>
  <si>
    <t>风机强启箱（采用不锈钢加挂锁环）</t>
  </si>
  <si>
    <t>直流电源系统</t>
  </si>
  <si>
    <t>组1面屏220V,100AH，电池（100AH-12V,18节）、输出DC48V-4路、输出AC220V-10路</t>
  </si>
  <si>
    <t>组1面屏48V,40AH，电池（40AH-12V,18节）、输出DC48V-8路、输出AC220V-6路</t>
  </si>
  <si>
    <t>智能监控系统</t>
  </si>
  <si>
    <t>包含采集前置机、网络摄像机、云台球机、水浸传感器等整套设备</t>
  </si>
  <si>
    <t>套</t>
  </si>
  <si>
    <t>光纤配线单元</t>
  </si>
  <si>
    <t>72芯（满配）安装于19英寸机柜</t>
  </si>
  <si>
    <t>个</t>
  </si>
  <si>
    <t>1、可若瑞娜电气有限公司13860201229，3194元/台；2、国电南京自动化股份有限公司13951864379，3344元/台；3、福建省瑞盛电力科技有限公司13255055821，3013元/台。</t>
  </si>
  <si>
    <t>标准19英寸通信机柜</t>
  </si>
  <si>
    <t>2200*600*600，2200*600*600，颜色Z44，含绕纤单元》4U，含层板》4块；网孔门、含防尘网、前门单开、后门双开、含直流48VPDU单元（2进（16A）8出（10A））</t>
  </si>
  <si>
    <t>1、可若瑞娜电气有限公司13860201229，7110元/台；2、国电南京自动化股份有限公司13951864379，7385元/台；3、福建省瑞盛电力科技有限公司13255055821，7752元/台。</t>
  </si>
  <si>
    <t xml:space="preserve">二层工业级交换机  </t>
  </si>
  <si>
    <t>端口数量：百兆电》6，千兆光》3，光模块满配、DC48V</t>
  </si>
  <si>
    <t>1、可若瑞娜电气有限公司13860201229，3500元/台；2、国电南京自动化股份有限公司13951864379，4912元/台；3、福建省瑞盛电力科技有限公司13255055821，4425元/台。</t>
  </si>
  <si>
    <t>远动柜</t>
  </si>
  <si>
    <t>含公共通信单元（与DMS主站通信）、公用测控单元、线损模块</t>
  </si>
  <si>
    <t>1、可若瑞娜电气有限公司13860201229，30302元/台；2、国电南京自动化股份有限公司13951864379，42141元/台；3、福建省瑞盛电力科技有限公司13255055821，37965元/台。</t>
  </si>
  <si>
    <t>T8一体LED灯2*20W</t>
  </si>
  <si>
    <t>1、福州永利达照明科技有限公司 ，13305002705；2、福建辉盾照明电器有限公司0591-87959953；3、福建利惠照明电器有限公司18965900733。具体详见厂家报价书</t>
  </si>
  <si>
    <t>安全出口标志灯，墙壁式</t>
  </si>
  <si>
    <t>T8一体LED灯2*20W，壁装</t>
  </si>
  <si>
    <t>吸顶灯，40W</t>
  </si>
  <si>
    <t>LED灯(不带应急功能)</t>
  </si>
  <si>
    <t>LED灯(不带应急功能),40W</t>
  </si>
  <si>
    <t>双管荧光灯2*20W，壁装</t>
  </si>
  <si>
    <t>应急灯，10小时电池,10W</t>
  </si>
  <si>
    <t>行程开关KX-111</t>
  </si>
  <si>
    <t>市场询价</t>
  </si>
  <si>
    <t>翘板式双联双控暗开关</t>
  </si>
  <si>
    <t>250V 10A</t>
  </si>
  <si>
    <t>2022.6月龙岩新罗区信息价价格</t>
  </si>
  <si>
    <t>防水防溅电子式延时明开关</t>
  </si>
  <si>
    <t>四极插座</t>
  </si>
  <si>
    <t>380V 10A</t>
  </si>
  <si>
    <t>单相三孔二孔明插座</t>
  </si>
  <si>
    <t>热镀锌-50*5</t>
  </si>
  <si>
    <t>m</t>
  </si>
  <si>
    <t>按市场价（6.7）元/m*1.96kg/m=13.132元</t>
  </si>
  <si>
    <t>室内铜芯电力电缆敷设</t>
  </si>
  <si>
    <t>ZC-YJV22-1-5*16mm2</t>
  </si>
  <si>
    <t>南平太阳18605979711、远东电缆18861777837、青岛汉缆18561608177。预算按青岛汉缆计取，具体详见厂家报价书</t>
  </si>
  <si>
    <t>ZC-YJV22-8.7/15KV-3*70</t>
  </si>
  <si>
    <t>ZC-YJV22-8.7/15KV-3*150</t>
  </si>
  <si>
    <t>ZC-YJV22-10KV-3×400</t>
  </si>
  <si>
    <t>(WDZ-YJY23-1-4*50+1*25mm2)</t>
  </si>
  <si>
    <t>(WDZC-YJY23-4*25+1*16mm2)</t>
  </si>
  <si>
    <t>(WDZC-YJY23-4*35+1*16mm2)</t>
  </si>
  <si>
    <t>(WDZC-YJY23-4*50+1*25mm2)</t>
  </si>
  <si>
    <t>(WDZC-YJY23-4*70+1*35mm2)</t>
  </si>
  <si>
    <t>(WDZC-YJY23-4*95+1*50mm2)</t>
  </si>
  <si>
    <t>(WDZC-YJY23-4*150+1*70mm2)</t>
  </si>
  <si>
    <t>(WDZC-YJY23-4*240+1*120mm2)</t>
  </si>
  <si>
    <t>(BTTZ-4X240mm2)</t>
  </si>
  <si>
    <t>控制电缆</t>
  </si>
  <si>
    <t>KVVP2/22-450/750-4×2.5</t>
  </si>
  <si>
    <t>KVVP2/22-450/750-4×4</t>
  </si>
  <si>
    <t>KVVP2/22-450/750-10×1.5</t>
  </si>
  <si>
    <t>光缆</t>
  </si>
  <si>
    <t>GYFTZY-36B1，非金属防鼠咬</t>
  </si>
  <si>
    <t>2022年5月份厦门信息价</t>
  </si>
  <si>
    <t>跳纤</t>
  </si>
  <si>
    <t>FC-PC，双头，2m</t>
  </si>
  <si>
    <t>条</t>
  </si>
  <si>
    <t>尾纤</t>
  </si>
  <si>
    <t>10m单头</t>
  </si>
  <si>
    <t>根</t>
  </si>
  <si>
    <t>厦门2021年下半年年刊</t>
  </si>
  <si>
    <t>1KV户内热缩电缆头配WDZ-YJY23-0.6/1KV-4*50+1*25mm2</t>
  </si>
  <si>
    <t>五芯电力电缆头制作安装</t>
  </si>
  <si>
    <t>1KV户内热缩电缆头配WDZC-YJY23-4*25+1*16mm2</t>
  </si>
  <si>
    <t>1KV户内热缩电缆头配WDZC-YJY23-4*35+1*16mm2</t>
  </si>
  <si>
    <t>1KV户内冷缩电缆头配WDZC-YJY23-4*50+1*25mm2</t>
  </si>
  <si>
    <t>1KV户内热缩电缆头配BTTZ-4X240mm2</t>
  </si>
  <si>
    <t>1KV户内热缩电缆头配WDZC-YJY23-4*240+1*120mm2</t>
  </si>
  <si>
    <t>1KV户内热缩电缆头配WDZC-YJY2-4*240+1*120mm2</t>
  </si>
  <si>
    <t>1KV户内热缩电缆头配WDZC-YJY23-4*70+1*35mm2</t>
  </si>
  <si>
    <t>1KV户内热缩电缆头配WDZC-YJY23-4*95+1*50mm2</t>
  </si>
  <si>
    <t>1KV户内热缩电缆头配WDZC-YJY23-4*150+1*70mm2</t>
  </si>
  <si>
    <t>10KV户内铜芯电缆终端冷缩头</t>
  </si>
  <si>
    <t>户外热缩式电缆终端头</t>
  </si>
  <si>
    <t>户外热缩式电缆中间接头</t>
  </si>
  <si>
    <t>防火电缆桥架</t>
  </si>
  <si>
    <t>100×50</t>
  </si>
  <si>
    <t>2022.6月龙岩新罗区信息价价格换算</t>
  </si>
  <si>
    <t>钢制防火桥架</t>
  </si>
  <si>
    <t>200×150</t>
  </si>
  <si>
    <t>400×150</t>
  </si>
  <si>
    <t>300×150</t>
  </si>
  <si>
    <t>500×200</t>
  </si>
  <si>
    <t>600×200</t>
  </si>
  <si>
    <t>800×200</t>
  </si>
  <si>
    <t>1000×200</t>
  </si>
  <si>
    <t>厦门2021年下半年年刊换算</t>
  </si>
  <si>
    <t>500×150</t>
  </si>
  <si>
    <t>钢制桥架</t>
  </si>
  <si>
    <t>50×50</t>
  </si>
  <si>
    <t>阻燃管HDPE保护管</t>
  </si>
  <si>
    <t>DN32mm</t>
  </si>
  <si>
    <t>成品电缆桥架支撑架</t>
  </si>
  <si>
    <t>t</t>
  </si>
  <si>
    <t>1、福建龙岩三龙贸易有限公司,13605926540；2、福建龙岩金亿贸易有限公司,13607512912；3、龙岩市腾亿贸易发展有限公司15959708697。具体详见厂家报价书</t>
  </si>
  <si>
    <t>自流平环氧砂浆</t>
  </si>
  <si>
    <t>kg</t>
  </si>
  <si>
    <t>1、龙岩市跃迈有限公司18159773851,25元/kg；
2、厦门固克涂料集团有限公司15960196276,27元/kg；
3、厦门柏桦工贸易有限公司13906040387,23元/kg</t>
  </si>
  <si>
    <t>LC7.5泡沫混凝土</t>
  </si>
  <si>
    <t>m3</t>
  </si>
  <si>
    <t>1、福建省华龙建材（集团）有限公司0597-2773355，538元/m3；
2、建友混凝土有限公司0597-2966332，521元/m3；
3、鑫港商品混凝土公司0597-2398006，537.4元/m3</t>
  </si>
  <si>
    <t>分体式空调机，工业级3P空调(三相电)</t>
  </si>
  <si>
    <t>1、龙岩市建辉电器设备有限公司18959498348,12960元/台；2、龙岩市新丽都电气有限公司15860160698,12600元/台；3、龙岩市兴春风贸易有限公司13806988055,12300元/台</t>
  </si>
  <si>
    <t>轴流式通风机</t>
  </si>
  <si>
    <t>5号轴流风机风量4150m3/h，风压11.6mmH2O，4页片，叶片角度15°，转速1410转/min，配JO 2-11-4型电动机（功率0.6kW）</t>
  </si>
  <si>
    <t>1、福州市台江区华达机电设备供应站13805004499,1361元/台；2、漳州市鹭江消防器材有限公司13605018790,1250元/台；3、福建华涞环保科技有限公司13806935249,1100元/台</t>
  </si>
  <si>
    <t>以下装置性材料为含税综合单价</t>
  </si>
  <si>
    <t>站名牌 50*35cm不锈钢板制作，并带有国家电网公司标志</t>
  </si>
  <si>
    <t>块</t>
  </si>
  <si>
    <t>警示牌200*160mm “禁止烟火”</t>
  </si>
  <si>
    <t>警示牌200*160mm “未经许可不得入内”</t>
  </si>
  <si>
    <t>接地端子</t>
  </si>
  <si>
    <t>警示牌200*160mm “必须带安全帽”</t>
  </si>
  <si>
    <t>警示牌200*160mm “注意通风”</t>
  </si>
  <si>
    <t>高压接地短路线，JDX1-10</t>
  </si>
  <si>
    <t>接地线25平;接地线3*1.5+2.5</t>
  </si>
  <si>
    <t>组</t>
  </si>
  <si>
    <t>紧急出口标识牌350*300mm</t>
  </si>
  <si>
    <t>“紧急出口”</t>
  </si>
  <si>
    <t>低压接地短路线，JDX10-25-4-1-0.4接地线25平;接地线4*1.5+2.5</t>
  </si>
  <si>
    <t>模拟图板120*100cm不锈钢板边框，白底红线红字，开关能体现开、合状态</t>
  </si>
  <si>
    <t>标示牌200*160mm</t>
  </si>
  <si>
    <t>“在此工作”</t>
  </si>
  <si>
    <t>“禁止合闸，有人工作”</t>
  </si>
  <si>
    <t>“禁止合闸，线路有人工作”</t>
  </si>
  <si>
    <t>“止步，高压危险”</t>
  </si>
  <si>
    <t>橱柜</t>
  </si>
  <si>
    <t>绝缘凳1.0m</t>
  </si>
  <si>
    <t>水桶</t>
  </si>
  <si>
    <t>簸箕/扫把</t>
  </si>
  <si>
    <t>非凝固型防火泥387g</t>
  </si>
  <si>
    <t>绝缘垫，1平方米/9KG</t>
  </si>
  <si>
    <t>平方</t>
  </si>
  <si>
    <t>高压接地短路线</t>
  </si>
  <si>
    <t>JDX1-10，接地线25平，接地线3*1.5+2.5</t>
  </si>
  <si>
    <t>防火密封胶298ml</t>
  </si>
  <si>
    <t>支</t>
  </si>
  <si>
    <t>电缆专用堵漏剂480</t>
  </si>
  <si>
    <t/>
  </si>
  <si>
    <t>玻璃钢短路器</t>
  </si>
  <si>
    <t>灭火器标识牌，灭火器箱上侧应悬挂灭火器标志牌，并编号注明几支</t>
  </si>
  <si>
    <t>安全围栏（可伸缩式围栏10m*1.2m）</t>
  </si>
  <si>
    <t>张</t>
  </si>
  <si>
    <t>油漆（用于警示线、阻塞线）</t>
  </si>
  <si>
    <t>公斤</t>
  </si>
  <si>
    <t>油漆（用于地面）</t>
  </si>
  <si>
    <t>桌子（非金属时用型）</t>
  </si>
  <si>
    <t>椅子(实用型)</t>
  </si>
  <si>
    <t>把</t>
  </si>
  <si>
    <t>老鼠粘</t>
  </si>
  <si>
    <t>份</t>
  </si>
  <si>
    <t>合闸闭锁电磁铁</t>
  </si>
  <si>
    <t>只</t>
  </si>
  <si>
    <t>高压熔丝</t>
  </si>
  <si>
    <t>XRNP-10 1A</t>
  </si>
  <si>
    <t>XRNT1-10/2A</t>
  </si>
  <si>
    <t>XRNT-12kV/80A</t>
  </si>
  <si>
    <t>二次侧核相器</t>
  </si>
  <si>
    <t>保护装置、直流系统、自动化看板</t>
  </si>
  <si>
    <t>200×230mm(可根据现场平面调整)</t>
  </si>
  <si>
    <t>压板标示、二次空开标示</t>
  </si>
  <si>
    <t>标示尺寸12mm×40mm</t>
  </si>
  <si>
    <t>红点标示</t>
  </si>
  <si>
    <t>φ7mm-φ10mm</t>
  </si>
  <si>
    <t>合计</t>
  </si>
  <si>
    <t>专家签署意见</t>
  </si>
  <si>
    <t xml:space="preserve">                          
                                                          年      月      日
        </t>
  </si>
  <si>
    <t>签署意见</t>
  </si>
  <si>
    <t xml:space="preserve">  （内容可另附页）
                                                                 单位负责人：（签字、加盖单位公章）
                                                                    年      月      日
        </t>
  </si>
  <si>
    <t>注：不执行工程造价管理机构发布工程造价信息的建筑材料可只提供必要性和技术性认证。</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</si>
</sst>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 numFmtId="178" formatCode="0_ "/>
  </numFmts>
  <fonts count="32">
    <font>
      <sz val="11"/>
      <color theme="1"/>
      <name val="宋体"/>
      <charset val="134"/>
      <scheme val="minor"/>
    </font>
    <font>
      <sz val="11"/>
      <name val="宋体"/>
      <charset val="134"/>
    </font>
    <font>
      <sz val="9"/>
      <name val="宋体"/>
      <charset val="134"/>
    </font>
    <font>
      <sz val="10"/>
      <color theme="1"/>
      <name val="Calibri"/>
      <charset val="134"/>
    </font>
    <font>
      <sz val="10"/>
      <color rgb="FFFF0000"/>
      <name val="Calibri"/>
      <charset val="134"/>
    </font>
    <font>
      <sz val="18"/>
      <name val="宋体"/>
      <charset val="134"/>
    </font>
    <font>
      <sz val="9"/>
      <color theme="1"/>
      <name val="宋体"/>
      <charset val="134"/>
    </font>
    <font>
      <sz val="10"/>
      <color theme="1"/>
      <name val="宋体"/>
      <charset val="134"/>
    </font>
    <font>
      <sz val="10"/>
      <color rgb="FFFF0000"/>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0">
      <alignment vertical="center"/>
    </xf>
    <xf numFmtId="0" fontId="23" fillId="0" borderId="17" applyNumberFormat="0" applyFill="0" applyAlignment="0" applyProtection="0">
      <alignment vertical="center"/>
    </xf>
    <xf numFmtId="0" fontId="13" fillId="9" borderId="0" applyNumberFormat="0" applyBorder="0" applyAlignment="0" applyProtection="0">
      <alignment vertical="center"/>
    </xf>
    <xf numFmtId="0" fontId="16" fillId="0" borderId="18" applyNumberFormat="0" applyFill="0" applyAlignment="0" applyProtection="0">
      <alignment vertical="center"/>
    </xf>
    <xf numFmtId="0" fontId="13" fillId="10" borderId="0" applyNumberFormat="0" applyBorder="0" applyAlignment="0" applyProtection="0">
      <alignment vertical="center"/>
    </xf>
    <xf numFmtId="0" fontId="24" fillId="11" borderId="19" applyNumberFormat="0" applyAlignment="0" applyProtection="0">
      <alignment vertical="center"/>
    </xf>
    <xf numFmtId="0" fontId="25" fillId="11" borderId="15" applyNumberFormat="0" applyAlignment="0" applyProtection="0">
      <alignment vertical="center"/>
    </xf>
    <xf numFmtId="0" fontId="26" fillId="12" borderId="2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1" fillId="0" borderId="0"/>
    <xf numFmtId="0" fontId="22" fillId="0" borderId="0"/>
  </cellStyleXfs>
  <cellXfs count="5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51" applyFont="1" applyFill="1" applyAlignment="1"/>
    <xf numFmtId="0" fontId="4" fillId="0" borderId="0" xfId="51" applyFont="1" applyFill="1" applyAlignment="1"/>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51" applyNumberFormat="1" applyFont="1" applyBorder="1" applyAlignment="1">
      <alignment horizontal="center" vertical="center" wrapText="1"/>
    </xf>
    <xf numFmtId="0" fontId="6" fillId="0" borderId="1" xfId="51" applyNumberFormat="1" applyFont="1" applyBorder="1" applyAlignment="1">
      <alignment horizontal="left" vertical="center" wrapText="1"/>
    </xf>
    <xf numFmtId="177" fontId="6" fillId="0" borderId="1" xfId="51" applyNumberFormat="1" applyFont="1" applyBorder="1" applyAlignment="1">
      <alignment horizontal="center" vertical="center" wrapText="1" shrinkToFit="1"/>
    </xf>
    <xf numFmtId="2" fontId="6" fillId="0" borderId="1" xfId="51" applyNumberFormat="1" applyFont="1" applyBorder="1" applyAlignment="1">
      <alignment horizontal="center" vertical="center" wrapText="1" shrinkToFit="1"/>
    </xf>
    <xf numFmtId="0" fontId="6" fillId="0" borderId="1" xfId="51" applyNumberFormat="1" applyFont="1" applyFill="1" applyBorder="1" applyAlignment="1">
      <alignment horizontal="left" vertical="center" wrapText="1"/>
    </xf>
    <xf numFmtId="0" fontId="6" fillId="0" borderId="1" xfId="51" applyNumberFormat="1" applyFont="1" applyFill="1" applyBorder="1" applyAlignment="1">
      <alignment horizontal="center" vertical="center" wrapText="1"/>
    </xf>
    <xf numFmtId="177" fontId="6" fillId="0" borderId="1" xfId="51"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51" applyNumberFormat="1" applyFont="1" applyFill="1" applyBorder="1" applyAlignment="1">
      <alignment horizontal="center" vertical="center" wrapText="1"/>
    </xf>
    <xf numFmtId="177" fontId="7" fillId="0" borderId="1" xfId="51" applyNumberFormat="1" applyFont="1" applyFill="1" applyBorder="1" applyAlignment="1">
      <alignment horizontal="center" vertical="center" wrapText="1" shrinkToFit="1"/>
    </xf>
    <xf numFmtId="0" fontId="8" fillId="0" borderId="3"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7" fillId="0" borderId="1" xfId="51" applyFont="1" applyFill="1" applyBorder="1" applyAlignment="1"/>
    <xf numFmtId="0" fontId="7" fillId="0" borderId="1" xfId="0" applyFont="1" applyFill="1" applyBorder="1" applyAlignment="1">
      <alignment horizontal="left" vertical="center" wrapText="1"/>
    </xf>
    <xf numFmtId="1" fontId="7" fillId="0" borderId="1" xfId="51" applyNumberFormat="1" applyFont="1" applyFill="1" applyBorder="1" applyAlignment="1">
      <alignment horizontal="center" vertical="center" wrapText="1" shrinkToFit="1"/>
    </xf>
    <xf numFmtId="0" fontId="8" fillId="0" borderId="1" xfId="51" applyFont="1" applyFill="1" applyBorder="1" applyAlignment="1"/>
    <xf numFmtId="0" fontId="9" fillId="0" borderId="1" xfId="51" applyFont="1" applyFill="1" applyBorder="1" applyAlignment="1">
      <alignment horizontal="left" vertical="center" wrapText="1"/>
    </xf>
    <xf numFmtId="0" fontId="6" fillId="0" borderId="4" xfId="51" applyNumberFormat="1" applyFont="1" applyBorder="1" applyAlignment="1">
      <alignment horizontal="left" vertical="center" wrapText="1"/>
    </xf>
    <xf numFmtId="0" fontId="6" fillId="0" borderId="5" xfId="51" applyNumberFormat="1"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0" fontId="6" fillId="0" borderId="9" xfId="51" applyNumberFormat="1" applyFont="1" applyBorder="1" applyAlignment="1">
      <alignment horizontal="left" vertical="center" wrapText="1"/>
    </xf>
    <xf numFmtId="0" fontId="1" fillId="0" borderId="7"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wrapText="1"/>
    </xf>
    <xf numFmtId="176" fontId="1" fillId="0" borderId="1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常规 11"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259"/>
  <sheetViews>
    <sheetView tabSelected="1" topLeftCell="A19" workbookViewId="0">
      <selection activeCell="D6" sqref="D6"/>
    </sheetView>
  </sheetViews>
  <sheetFormatPr defaultColWidth="9" defaultRowHeight="37.95" customHeight="1"/>
  <cols>
    <col min="1" max="1" width="3.10833333333333" style="6" customWidth="1"/>
    <col min="2" max="2" width="4.33333333333333" style="6" customWidth="1"/>
    <col min="3" max="3" width="21.625" style="6" customWidth="1"/>
    <col min="4" max="4" width="31.5" style="7" customWidth="1"/>
    <col min="5" max="5" width="5.225" style="8" customWidth="1"/>
    <col min="6" max="6" width="10.625" style="9" customWidth="1"/>
    <col min="7" max="7" width="10.625" style="8" customWidth="1"/>
    <col min="8" max="8" width="13.5" style="8" customWidth="1"/>
    <col min="9" max="9" width="45.25" style="7" customWidth="1"/>
    <col min="10" max="10" width="11.725" style="8" customWidth="1"/>
    <col min="11" max="11" width="12.1083333333333" style="8" customWidth="1"/>
    <col min="12" max="12" width="9.25" style="6"/>
    <col min="13" max="13" width="13.775" style="6"/>
    <col min="14" max="16384" width="9" style="6"/>
  </cols>
  <sheetData>
    <row r="1" s="1" customFormat="1" customHeight="1" spans="1:11">
      <c r="A1" s="10" t="s">
        <v>0</v>
      </c>
      <c r="B1" s="10"/>
      <c r="C1" s="11"/>
      <c r="D1" s="11"/>
      <c r="E1" s="10"/>
      <c r="F1" s="12"/>
      <c r="G1" s="10"/>
      <c r="H1" s="10"/>
      <c r="I1" s="11"/>
      <c r="J1" s="10"/>
      <c r="K1" s="10"/>
    </row>
    <row r="2" s="2" customFormat="1" customHeight="1" spans="1:11">
      <c r="A2" s="13" t="s">
        <v>1</v>
      </c>
      <c r="B2" s="13" t="s">
        <v>2</v>
      </c>
      <c r="C2" s="14"/>
      <c r="D2" s="14" t="s">
        <v>3</v>
      </c>
      <c r="E2" s="13"/>
      <c r="F2" s="15"/>
      <c r="G2" s="13"/>
      <c r="H2" s="13"/>
      <c r="I2" s="14" t="s">
        <v>4</v>
      </c>
      <c r="J2" s="13"/>
      <c r="K2" s="13"/>
    </row>
    <row r="3" s="2" customFormat="1" ht="40.95" customHeight="1" spans="1:11">
      <c r="A3" s="13"/>
      <c r="B3" s="13" t="s">
        <v>5</v>
      </c>
      <c r="C3" s="14"/>
      <c r="D3" s="14" t="s">
        <v>6</v>
      </c>
      <c r="E3" s="13"/>
      <c r="F3" s="15"/>
      <c r="G3" s="13"/>
      <c r="H3" s="13"/>
      <c r="I3" s="14" t="s">
        <v>7</v>
      </c>
      <c r="J3" s="13" t="s">
        <v>8</v>
      </c>
      <c r="K3" s="13"/>
    </row>
    <row r="4" s="2" customFormat="1" ht="76" customHeight="1" spans="1:11">
      <c r="A4" s="13" t="s">
        <v>9</v>
      </c>
      <c r="B4" s="13" t="s">
        <v>10</v>
      </c>
      <c r="C4" s="13" t="s">
        <v>11</v>
      </c>
      <c r="D4" s="14" t="s">
        <v>12</v>
      </c>
      <c r="E4" s="13" t="s">
        <v>13</v>
      </c>
      <c r="F4" s="15" t="s">
        <v>14</v>
      </c>
      <c r="G4" s="13" t="s">
        <v>15</v>
      </c>
      <c r="H4" s="13" t="s">
        <v>16</v>
      </c>
      <c r="I4" s="14" t="s">
        <v>17</v>
      </c>
      <c r="J4" s="13" t="s">
        <v>18</v>
      </c>
      <c r="K4" s="13" t="s">
        <v>19</v>
      </c>
    </row>
    <row r="5" s="3" customFormat="1" ht="56" customHeight="1" spans="1:11">
      <c r="A5" s="16"/>
      <c r="B5" s="17">
        <v>1</v>
      </c>
      <c r="C5" s="18" t="s">
        <v>20</v>
      </c>
      <c r="D5" s="18" t="s">
        <v>21</v>
      </c>
      <c r="E5" s="17" t="s">
        <v>22</v>
      </c>
      <c r="F5" s="19">
        <v>4</v>
      </c>
      <c r="G5" s="19">
        <v>73274</v>
      </c>
      <c r="H5" s="20">
        <f>F5*G5</f>
        <v>293096</v>
      </c>
      <c r="I5" s="14" t="s">
        <v>23</v>
      </c>
      <c r="J5" s="13">
        <v>69610</v>
      </c>
      <c r="K5" s="13"/>
    </row>
    <row r="6" s="3" customFormat="1" ht="56" customHeight="1" spans="1:11">
      <c r="A6" s="16"/>
      <c r="B6" s="17">
        <v>2</v>
      </c>
      <c r="C6" s="18" t="s">
        <v>24</v>
      </c>
      <c r="D6" s="18" t="s">
        <v>25</v>
      </c>
      <c r="E6" s="17" t="s">
        <v>22</v>
      </c>
      <c r="F6" s="19">
        <v>18</v>
      </c>
      <c r="G6" s="19">
        <v>122407</v>
      </c>
      <c r="H6" s="20">
        <f>F6*G6</f>
        <v>2203326</v>
      </c>
      <c r="I6" s="14" t="s">
        <v>23</v>
      </c>
      <c r="J6" s="13">
        <v>110000</v>
      </c>
      <c r="K6" s="13"/>
    </row>
    <row r="7" s="3" customFormat="1" ht="58" customHeight="1" spans="1:11">
      <c r="A7" s="16"/>
      <c r="B7" s="17">
        <v>3</v>
      </c>
      <c r="C7" s="18" t="s">
        <v>26</v>
      </c>
      <c r="D7" s="18" t="s">
        <v>27</v>
      </c>
      <c r="E7" s="17" t="s">
        <v>28</v>
      </c>
      <c r="F7" s="19">
        <v>22</v>
      </c>
      <c r="G7" s="19">
        <v>23185</v>
      </c>
      <c r="H7" s="20">
        <f t="shared" ref="H7:H70" si="0">F7*G7</f>
        <v>510070</v>
      </c>
      <c r="I7" s="14" t="s">
        <v>29</v>
      </c>
      <c r="J7" s="13">
        <v>19820</v>
      </c>
      <c r="K7" s="13"/>
    </row>
    <row r="8" s="3" customFormat="1" ht="58" customHeight="1" spans="1:11">
      <c r="A8" s="16"/>
      <c r="B8" s="17">
        <v>4</v>
      </c>
      <c r="C8" s="18" t="s">
        <v>30</v>
      </c>
      <c r="D8" s="18" t="s">
        <v>27</v>
      </c>
      <c r="E8" s="17" t="s">
        <v>28</v>
      </c>
      <c r="F8" s="19">
        <v>1</v>
      </c>
      <c r="G8" s="19">
        <v>20867</v>
      </c>
      <c r="H8" s="20">
        <f t="shared" si="0"/>
        <v>20867</v>
      </c>
      <c r="I8" s="14" t="s">
        <v>29</v>
      </c>
      <c r="J8" s="13">
        <v>20220</v>
      </c>
      <c r="K8" s="13"/>
    </row>
    <row r="9" s="3" customFormat="1" ht="54" customHeight="1" spans="1:11">
      <c r="A9" s="16"/>
      <c r="B9" s="17">
        <v>5</v>
      </c>
      <c r="C9" s="21" t="s">
        <v>31</v>
      </c>
      <c r="D9" s="18" t="s">
        <v>27</v>
      </c>
      <c r="E9" s="22" t="s">
        <v>32</v>
      </c>
      <c r="F9" s="23">
        <v>1</v>
      </c>
      <c r="G9" s="23">
        <v>38685</v>
      </c>
      <c r="H9" s="20">
        <f t="shared" si="0"/>
        <v>38685</v>
      </c>
      <c r="I9" s="14" t="s">
        <v>33</v>
      </c>
      <c r="J9" s="24">
        <f>G9*0.95</f>
        <v>36750.75</v>
      </c>
      <c r="K9" s="13"/>
    </row>
    <row r="10" s="3" customFormat="1" ht="54" customHeight="1" spans="1:11">
      <c r="A10" s="16"/>
      <c r="B10" s="17">
        <v>6</v>
      </c>
      <c r="C10" s="21" t="s">
        <v>34</v>
      </c>
      <c r="D10" s="18" t="s">
        <v>27</v>
      </c>
      <c r="E10" s="22" t="s">
        <v>32</v>
      </c>
      <c r="F10" s="23">
        <v>1</v>
      </c>
      <c r="G10" s="23">
        <v>38158</v>
      </c>
      <c r="H10" s="20">
        <f t="shared" si="0"/>
        <v>38158</v>
      </c>
      <c r="I10" s="14" t="s">
        <v>33</v>
      </c>
      <c r="J10" s="24">
        <f>G10*0.95</f>
        <v>36250.1</v>
      </c>
      <c r="K10" s="13"/>
    </row>
    <row r="11" s="3" customFormat="1" ht="54" customHeight="1" spans="1:11">
      <c r="A11" s="16"/>
      <c r="B11" s="17">
        <v>7</v>
      </c>
      <c r="C11" s="21" t="s">
        <v>35</v>
      </c>
      <c r="D11" s="18" t="s">
        <v>27</v>
      </c>
      <c r="E11" s="22" t="s">
        <v>32</v>
      </c>
      <c r="F11" s="23">
        <v>2</v>
      </c>
      <c r="G11" s="23">
        <v>37076</v>
      </c>
      <c r="H11" s="20">
        <f t="shared" si="0"/>
        <v>74152</v>
      </c>
      <c r="I11" s="14" t="s">
        <v>33</v>
      </c>
      <c r="J11" s="24">
        <f t="shared" ref="J11:J42" si="1">G11*0.95</f>
        <v>35222.2</v>
      </c>
      <c r="K11" s="13"/>
    </row>
    <row r="12" s="3" customFormat="1" ht="54" customHeight="1" spans="1:11">
      <c r="A12" s="16"/>
      <c r="B12" s="17">
        <v>8</v>
      </c>
      <c r="C12" s="21" t="s">
        <v>36</v>
      </c>
      <c r="D12" s="18" t="s">
        <v>27</v>
      </c>
      <c r="E12" s="22" t="s">
        <v>32</v>
      </c>
      <c r="F12" s="23">
        <v>1</v>
      </c>
      <c r="G12" s="23">
        <v>38658</v>
      </c>
      <c r="H12" s="20">
        <f t="shared" si="0"/>
        <v>38658</v>
      </c>
      <c r="I12" s="14" t="s">
        <v>33</v>
      </c>
      <c r="J12" s="24">
        <f t="shared" si="1"/>
        <v>36725.1</v>
      </c>
      <c r="K12" s="13"/>
    </row>
    <row r="13" s="3" customFormat="1" ht="54" customHeight="1" spans="1:11">
      <c r="A13" s="16"/>
      <c r="B13" s="17">
        <v>9</v>
      </c>
      <c r="C13" s="21" t="s">
        <v>37</v>
      </c>
      <c r="D13" s="18" t="s">
        <v>27</v>
      </c>
      <c r="E13" s="22" t="s">
        <v>32</v>
      </c>
      <c r="F13" s="23">
        <v>1</v>
      </c>
      <c r="G13" s="23">
        <v>37050</v>
      </c>
      <c r="H13" s="20">
        <f t="shared" si="0"/>
        <v>37050</v>
      </c>
      <c r="I13" s="14" t="s">
        <v>33</v>
      </c>
      <c r="J13" s="24">
        <f t="shared" si="1"/>
        <v>35197.5</v>
      </c>
      <c r="K13" s="13"/>
    </row>
    <row r="14" s="3" customFormat="1" ht="54" customHeight="1" spans="1:11">
      <c r="A14" s="16"/>
      <c r="B14" s="17">
        <v>10</v>
      </c>
      <c r="C14" s="21" t="s">
        <v>38</v>
      </c>
      <c r="D14" s="18" t="s">
        <v>27</v>
      </c>
      <c r="E14" s="22" t="s">
        <v>32</v>
      </c>
      <c r="F14" s="23">
        <v>2</v>
      </c>
      <c r="G14" s="23">
        <v>37050</v>
      </c>
      <c r="H14" s="20">
        <f t="shared" si="0"/>
        <v>74100</v>
      </c>
      <c r="I14" s="14" t="s">
        <v>33</v>
      </c>
      <c r="J14" s="24">
        <f t="shared" si="1"/>
        <v>35197.5</v>
      </c>
      <c r="K14" s="13"/>
    </row>
    <row r="15" s="3" customFormat="1" ht="54" customHeight="1" spans="1:11">
      <c r="A15" s="16"/>
      <c r="B15" s="17">
        <v>11</v>
      </c>
      <c r="C15" s="21" t="s">
        <v>39</v>
      </c>
      <c r="D15" s="18" t="s">
        <v>27</v>
      </c>
      <c r="E15" s="22" t="s">
        <v>32</v>
      </c>
      <c r="F15" s="23">
        <v>2</v>
      </c>
      <c r="G15" s="23">
        <v>44196</v>
      </c>
      <c r="H15" s="20">
        <f t="shared" si="0"/>
        <v>88392</v>
      </c>
      <c r="I15" s="14" t="s">
        <v>33</v>
      </c>
      <c r="J15" s="24">
        <f t="shared" si="1"/>
        <v>41986.2</v>
      </c>
      <c r="K15" s="13"/>
    </row>
    <row r="16" s="3" customFormat="1" ht="54" customHeight="1" spans="1:11">
      <c r="A16" s="16"/>
      <c r="B16" s="17">
        <v>12</v>
      </c>
      <c r="C16" s="21" t="s">
        <v>40</v>
      </c>
      <c r="D16" s="18" t="s">
        <v>27</v>
      </c>
      <c r="E16" s="22" t="s">
        <v>32</v>
      </c>
      <c r="F16" s="23">
        <v>1</v>
      </c>
      <c r="G16" s="23">
        <v>43405</v>
      </c>
      <c r="H16" s="20">
        <f t="shared" si="0"/>
        <v>43405</v>
      </c>
      <c r="I16" s="14" t="s">
        <v>33</v>
      </c>
      <c r="J16" s="24">
        <f t="shared" si="1"/>
        <v>41234.75</v>
      </c>
      <c r="K16" s="13"/>
    </row>
    <row r="17" s="3" customFormat="1" ht="54" customHeight="1" spans="1:11">
      <c r="A17" s="16"/>
      <c r="B17" s="17">
        <v>13</v>
      </c>
      <c r="C17" s="21" t="s">
        <v>41</v>
      </c>
      <c r="D17" s="18" t="s">
        <v>27</v>
      </c>
      <c r="E17" s="22" t="s">
        <v>32</v>
      </c>
      <c r="F17" s="23">
        <v>1</v>
      </c>
      <c r="G17" s="23">
        <v>20351</v>
      </c>
      <c r="H17" s="20">
        <f t="shared" si="0"/>
        <v>20351</v>
      </c>
      <c r="I17" s="14" t="s">
        <v>33</v>
      </c>
      <c r="J17" s="24">
        <f t="shared" si="1"/>
        <v>19333.45</v>
      </c>
      <c r="K17" s="13"/>
    </row>
    <row r="18" s="3" customFormat="1" ht="54" customHeight="1" spans="1:11">
      <c r="A18" s="16"/>
      <c r="B18" s="17">
        <v>14</v>
      </c>
      <c r="C18" s="21" t="s">
        <v>42</v>
      </c>
      <c r="D18" s="18" t="s">
        <v>27</v>
      </c>
      <c r="E18" s="22" t="s">
        <v>32</v>
      </c>
      <c r="F18" s="23">
        <v>2</v>
      </c>
      <c r="G18" s="23">
        <v>37066</v>
      </c>
      <c r="H18" s="20">
        <f t="shared" si="0"/>
        <v>74132</v>
      </c>
      <c r="I18" s="14" t="s">
        <v>33</v>
      </c>
      <c r="J18" s="24">
        <f t="shared" si="1"/>
        <v>35212.7</v>
      </c>
      <c r="K18" s="13"/>
    </row>
    <row r="19" s="3" customFormat="1" ht="54" customHeight="1" spans="1:11">
      <c r="A19" s="16"/>
      <c r="B19" s="17">
        <v>15</v>
      </c>
      <c r="C19" s="21" t="s">
        <v>43</v>
      </c>
      <c r="D19" s="18" t="s">
        <v>27</v>
      </c>
      <c r="E19" s="22" t="s">
        <v>32</v>
      </c>
      <c r="F19" s="23">
        <v>6</v>
      </c>
      <c r="G19" s="23">
        <v>37335</v>
      </c>
      <c r="H19" s="20">
        <f t="shared" si="0"/>
        <v>224010</v>
      </c>
      <c r="I19" s="14" t="s">
        <v>33</v>
      </c>
      <c r="J19" s="24">
        <f t="shared" si="1"/>
        <v>35468.25</v>
      </c>
      <c r="K19" s="13"/>
    </row>
    <row r="20" s="3" customFormat="1" ht="54" customHeight="1" spans="1:11">
      <c r="A20" s="16"/>
      <c r="B20" s="17">
        <v>16</v>
      </c>
      <c r="C20" s="21" t="s">
        <v>44</v>
      </c>
      <c r="D20" s="18" t="s">
        <v>27</v>
      </c>
      <c r="E20" s="22" t="s">
        <v>32</v>
      </c>
      <c r="F20" s="23">
        <v>2</v>
      </c>
      <c r="G20" s="23">
        <v>37066</v>
      </c>
      <c r="H20" s="20">
        <f t="shared" si="0"/>
        <v>74132</v>
      </c>
      <c r="I20" s="14" t="s">
        <v>33</v>
      </c>
      <c r="J20" s="24">
        <f t="shared" si="1"/>
        <v>35212.7</v>
      </c>
      <c r="K20" s="13"/>
    </row>
    <row r="21" s="3" customFormat="1" ht="54" customHeight="1" spans="1:11">
      <c r="A21" s="16"/>
      <c r="B21" s="17">
        <v>17</v>
      </c>
      <c r="C21" s="21" t="s">
        <v>45</v>
      </c>
      <c r="D21" s="18" t="s">
        <v>27</v>
      </c>
      <c r="E21" s="22" t="s">
        <v>32</v>
      </c>
      <c r="F21" s="23">
        <v>5</v>
      </c>
      <c r="G21" s="23">
        <v>37335</v>
      </c>
      <c r="H21" s="20">
        <f t="shared" si="0"/>
        <v>186675</v>
      </c>
      <c r="I21" s="14" t="s">
        <v>33</v>
      </c>
      <c r="J21" s="24">
        <f t="shared" si="1"/>
        <v>35468.25</v>
      </c>
      <c r="K21" s="13"/>
    </row>
    <row r="22" s="3" customFormat="1" ht="54" customHeight="1" spans="1:11">
      <c r="A22" s="16"/>
      <c r="B22" s="17">
        <v>18</v>
      </c>
      <c r="C22" s="21" t="s">
        <v>46</v>
      </c>
      <c r="D22" s="18" t="s">
        <v>27</v>
      </c>
      <c r="E22" s="22" t="s">
        <v>32</v>
      </c>
      <c r="F22" s="23">
        <v>2</v>
      </c>
      <c r="G22" s="23">
        <v>37066</v>
      </c>
      <c r="H22" s="20">
        <f t="shared" si="0"/>
        <v>74132</v>
      </c>
      <c r="I22" s="14" t="s">
        <v>33</v>
      </c>
      <c r="J22" s="24">
        <f t="shared" si="1"/>
        <v>35212.7</v>
      </c>
      <c r="K22" s="13"/>
    </row>
    <row r="23" s="3" customFormat="1" ht="54" customHeight="1" spans="1:11">
      <c r="A23" s="16"/>
      <c r="B23" s="17">
        <v>19</v>
      </c>
      <c r="C23" s="21" t="s">
        <v>47</v>
      </c>
      <c r="D23" s="18" t="s">
        <v>27</v>
      </c>
      <c r="E23" s="22" t="s">
        <v>32</v>
      </c>
      <c r="F23" s="23">
        <v>4</v>
      </c>
      <c r="G23" s="23">
        <v>37335</v>
      </c>
      <c r="H23" s="20">
        <f t="shared" si="0"/>
        <v>149340</v>
      </c>
      <c r="I23" s="14" t="s">
        <v>33</v>
      </c>
      <c r="J23" s="24">
        <f t="shared" si="1"/>
        <v>35468.25</v>
      </c>
      <c r="K23" s="13"/>
    </row>
    <row r="24" s="3" customFormat="1" ht="54" customHeight="1" spans="1:11">
      <c r="A24" s="16"/>
      <c r="B24" s="17">
        <v>20</v>
      </c>
      <c r="C24" s="21" t="s">
        <v>48</v>
      </c>
      <c r="D24" s="18" t="s">
        <v>27</v>
      </c>
      <c r="E24" s="22" t="s">
        <v>32</v>
      </c>
      <c r="F24" s="23">
        <v>2</v>
      </c>
      <c r="G24" s="23">
        <v>30819</v>
      </c>
      <c r="H24" s="20">
        <f t="shared" si="0"/>
        <v>61638</v>
      </c>
      <c r="I24" s="14" t="s">
        <v>33</v>
      </c>
      <c r="J24" s="24">
        <f t="shared" si="1"/>
        <v>29278.05</v>
      </c>
      <c r="K24" s="13"/>
    </row>
    <row r="25" s="3" customFormat="1" ht="54" customHeight="1" spans="1:11">
      <c r="A25" s="16"/>
      <c r="B25" s="17">
        <v>21</v>
      </c>
      <c r="C25" s="21" t="s">
        <v>49</v>
      </c>
      <c r="D25" s="18" t="s">
        <v>27</v>
      </c>
      <c r="E25" s="22" t="s">
        <v>32</v>
      </c>
      <c r="F25" s="23">
        <v>2</v>
      </c>
      <c r="G25" s="23">
        <v>37066</v>
      </c>
      <c r="H25" s="20">
        <f t="shared" si="0"/>
        <v>74132</v>
      </c>
      <c r="I25" s="14" t="s">
        <v>33</v>
      </c>
      <c r="J25" s="24">
        <f t="shared" si="1"/>
        <v>35212.7</v>
      </c>
      <c r="K25" s="13"/>
    </row>
    <row r="26" s="3" customFormat="1" ht="54" customHeight="1" spans="1:11">
      <c r="A26" s="16"/>
      <c r="B26" s="17">
        <v>22</v>
      </c>
      <c r="C26" s="21" t="s">
        <v>50</v>
      </c>
      <c r="D26" s="18" t="s">
        <v>27</v>
      </c>
      <c r="E26" s="22" t="s">
        <v>32</v>
      </c>
      <c r="F26" s="23">
        <v>2</v>
      </c>
      <c r="G26" s="23">
        <v>36276</v>
      </c>
      <c r="H26" s="20">
        <f t="shared" si="0"/>
        <v>72552</v>
      </c>
      <c r="I26" s="14" t="s">
        <v>33</v>
      </c>
      <c r="J26" s="24">
        <f t="shared" si="1"/>
        <v>34462.2</v>
      </c>
      <c r="K26" s="13"/>
    </row>
    <row r="27" s="3" customFormat="1" ht="54" customHeight="1" spans="1:11">
      <c r="A27" s="16"/>
      <c r="B27" s="17">
        <v>23</v>
      </c>
      <c r="C27" s="21" t="s">
        <v>51</v>
      </c>
      <c r="D27" s="18" t="s">
        <v>27</v>
      </c>
      <c r="E27" s="22" t="s">
        <v>32</v>
      </c>
      <c r="F27" s="23">
        <v>8</v>
      </c>
      <c r="G27" s="23">
        <v>37335</v>
      </c>
      <c r="H27" s="20">
        <f t="shared" si="0"/>
        <v>298680</v>
      </c>
      <c r="I27" s="14" t="s">
        <v>33</v>
      </c>
      <c r="J27" s="24">
        <f t="shared" si="1"/>
        <v>35468.25</v>
      </c>
      <c r="K27" s="13"/>
    </row>
    <row r="28" s="3" customFormat="1" ht="54" customHeight="1" spans="1:11">
      <c r="A28" s="16"/>
      <c r="B28" s="17">
        <v>24</v>
      </c>
      <c r="C28" s="21" t="s">
        <v>52</v>
      </c>
      <c r="D28" s="18" t="s">
        <v>27</v>
      </c>
      <c r="E28" s="22" t="s">
        <v>32</v>
      </c>
      <c r="F28" s="23">
        <v>1</v>
      </c>
      <c r="G28" s="23">
        <v>39642</v>
      </c>
      <c r="H28" s="20">
        <f t="shared" si="0"/>
        <v>39642</v>
      </c>
      <c r="I28" s="14" t="s">
        <v>33</v>
      </c>
      <c r="J28" s="24">
        <f t="shared" si="1"/>
        <v>37659.9</v>
      </c>
      <c r="K28" s="13"/>
    </row>
    <row r="29" s="3" customFormat="1" ht="54" customHeight="1" spans="1:11">
      <c r="A29" s="16"/>
      <c r="B29" s="17">
        <v>25</v>
      </c>
      <c r="C29" s="21" t="s">
        <v>53</v>
      </c>
      <c r="D29" s="18" t="s">
        <v>27</v>
      </c>
      <c r="E29" s="22" t="s">
        <v>32</v>
      </c>
      <c r="F29" s="23">
        <v>1</v>
      </c>
      <c r="G29" s="23">
        <v>39642</v>
      </c>
      <c r="H29" s="20">
        <f t="shared" si="0"/>
        <v>39642</v>
      </c>
      <c r="I29" s="14" t="s">
        <v>33</v>
      </c>
      <c r="J29" s="24">
        <f t="shared" si="1"/>
        <v>37659.9</v>
      </c>
      <c r="K29" s="13"/>
    </row>
    <row r="30" s="3" customFormat="1" ht="54" customHeight="1" spans="1:11">
      <c r="A30" s="16"/>
      <c r="B30" s="17">
        <v>26</v>
      </c>
      <c r="C30" s="21" t="s">
        <v>54</v>
      </c>
      <c r="D30" s="18" t="s">
        <v>27</v>
      </c>
      <c r="E30" s="22" t="s">
        <v>32</v>
      </c>
      <c r="F30" s="23">
        <v>1</v>
      </c>
      <c r="G30" s="23">
        <v>39642</v>
      </c>
      <c r="H30" s="20">
        <f t="shared" si="0"/>
        <v>39642</v>
      </c>
      <c r="I30" s="14" t="s">
        <v>33</v>
      </c>
      <c r="J30" s="24">
        <f t="shared" si="1"/>
        <v>37659.9</v>
      </c>
      <c r="K30" s="13"/>
    </row>
    <row r="31" s="3" customFormat="1" ht="54" customHeight="1" spans="1:11">
      <c r="A31" s="16"/>
      <c r="B31" s="17">
        <v>27</v>
      </c>
      <c r="C31" s="21" t="s">
        <v>55</v>
      </c>
      <c r="D31" s="18" t="s">
        <v>27</v>
      </c>
      <c r="E31" s="22" t="s">
        <v>32</v>
      </c>
      <c r="F31" s="23">
        <v>1</v>
      </c>
      <c r="G31" s="23">
        <v>39642</v>
      </c>
      <c r="H31" s="20">
        <f t="shared" si="0"/>
        <v>39642</v>
      </c>
      <c r="I31" s="14" t="s">
        <v>33</v>
      </c>
      <c r="J31" s="24">
        <f t="shared" si="1"/>
        <v>37659.9</v>
      </c>
      <c r="K31" s="13"/>
    </row>
    <row r="32" s="3" customFormat="1" ht="54" customHeight="1" spans="1:11">
      <c r="A32" s="16"/>
      <c r="B32" s="17">
        <v>28</v>
      </c>
      <c r="C32" s="21" t="s">
        <v>56</v>
      </c>
      <c r="D32" s="18" t="s">
        <v>27</v>
      </c>
      <c r="E32" s="22" t="s">
        <v>32</v>
      </c>
      <c r="F32" s="23">
        <v>1</v>
      </c>
      <c r="G32" s="23">
        <v>39642</v>
      </c>
      <c r="H32" s="20">
        <f t="shared" si="0"/>
        <v>39642</v>
      </c>
      <c r="I32" s="14" t="s">
        <v>33</v>
      </c>
      <c r="J32" s="24">
        <f t="shared" si="1"/>
        <v>37659.9</v>
      </c>
      <c r="K32" s="13"/>
    </row>
    <row r="33" s="3" customFormat="1" ht="54" customHeight="1" spans="1:11">
      <c r="A33" s="16"/>
      <c r="B33" s="17">
        <v>29</v>
      </c>
      <c r="C33" s="21" t="s">
        <v>57</v>
      </c>
      <c r="D33" s="18" t="s">
        <v>27</v>
      </c>
      <c r="E33" s="22" t="s">
        <v>32</v>
      </c>
      <c r="F33" s="23">
        <v>1</v>
      </c>
      <c r="G33" s="23">
        <v>39642</v>
      </c>
      <c r="H33" s="20">
        <f t="shared" si="0"/>
        <v>39642</v>
      </c>
      <c r="I33" s="14" t="s">
        <v>33</v>
      </c>
      <c r="J33" s="24">
        <f t="shared" si="1"/>
        <v>37659.9</v>
      </c>
      <c r="K33" s="13"/>
    </row>
    <row r="34" s="3" customFormat="1" ht="54" customHeight="1" spans="1:11">
      <c r="A34" s="16"/>
      <c r="B34" s="17">
        <v>30</v>
      </c>
      <c r="C34" s="21" t="s">
        <v>58</v>
      </c>
      <c r="D34" s="18" t="s">
        <v>27</v>
      </c>
      <c r="E34" s="22" t="s">
        <v>32</v>
      </c>
      <c r="F34" s="23">
        <v>2</v>
      </c>
      <c r="G34" s="23">
        <v>74919</v>
      </c>
      <c r="H34" s="20">
        <f t="shared" si="0"/>
        <v>149838</v>
      </c>
      <c r="I34" s="14" t="s">
        <v>33</v>
      </c>
      <c r="J34" s="24">
        <f t="shared" si="1"/>
        <v>71173.05</v>
      </c>
      <c r="K34" s="13"/>
    </row>
    <row r="35" s="3" customFormat="1" ht="54" customHeight="1" spans="1:11">
      <c r="A35" s="16"/>
      <c r="B35" s="17">
        <v>31</v>
      </c>
      <c r="C35" s="21" t="s">
        <v>59</v>
      </c>
      <c r="D35" s="18" t="s">
        <v>27</v>
      </c>
      <c r="E35" s="22" t="s">
        <v>32</v>
      </c>
      <c r="F35" s="23">
        <v>2</v>
      </c>
      <c r="G35" s="23">
        <v>65504</v>
      </c>
      <c r="H35" s="20">
        <f t="shared" si="0"/>
        <v>131008</v>
      </c>
      <c r="I35" s="14" t="s">
        <v>33</v>
      </c>
      <c r="J35" s="24">
        <f t="shared" si="1"/>
        <v>62228.8</v>
      </c>
      <c r="K35" s="13"/>
    </row>
    <row r="36" s="3" customFormat="1" ht="54" customHeight="1" spans="1:11">
      <c r="A36" s="16"/>
      <c r="B36" s="17">
        <v>32</v>
      </c>
      <c r="C36" s="21" t="s">
        <v>60</v>
      </c>
      <c r="D36" s="18" t="s">
        <v>27</v>
      </c>
      <c r="E36" s="22" t="s">
        <v>32</v>
      </c>
      <c r="F36" s="23">
        <v>2</v>
      </c>
      <c r="G36" s="23">
        <v>55030</v>
      </c>
      <c r="H36" s="20">
        <f t="shared" si="0"/>
        <v>110060</v>
      </c>
      <c r="I36" s="14" t="s">
        <v>33</v>
      </c>
      <c r="J36" s="24">
        <f t="shared" si="1"/>
        <v>52278.5</v>
      </c>
      <c r="K36" s="13"/>
    </row>
    <row r="37" s="3" customFormat="1" ht="54" customHeight="1" spans="1:11">
      <c r="A37" s="16"/>
      <c r="B37" s="17">
        <v>33</v>
      </c>
      <c r="C37" s="21" t="s">
        <v>61</v>
      </c>
      <c r="D37" s="18" t="s">
        <v>27</v>
      </c>
      <c r="E37" s="22" t="s">
        <v>32</v>
      </c>
      <c r="F37" s="23">
        <v>7</v>
      </c>
      <c r="G37" s="23">
        <v>60158</v>
      </c>
      <c r="H37" s="20">
        <f t="shared" si="0"/>
        <v>421106</v>
      </c>
      <c r="I37" s="14" t="s">
        <v>33</v>
      </c>
      <c r="J37" s="24">
        <f t="shared" si="1"/>
        <v>57150.1</v>
      </c>
      <c r="K37" s="13"/>
    </row>
    <row r="38" s="3" customFormat="1" ht="54" customHeight="1" spans="1:11">
      <c r="A38" s="16"/>
      <c r="B38" s="17">
        <v>34</v>
      </c>
      <c r="C38" s="21" t="s">
        <v>62</v>
      </c>
      <c r="D38" s="18" t="s">
        <v>27</v>
      </c>
      <c r="E38" s="22" t="s">
        <v>32</v>
      </c>
      <c r="F38" s="23">
        <v>7</v>
      </c>
      <c r="G38" s="23">
        <v>60158</v>
      </c>
      <c r="H38" s="20">
        <f t="shared" si="0"/>
        <v>421106</v>
      </c>
      <c r="I38" s="14" t="s">
        <v>33</v>
      </c>
      <c r="J38" s="24">
        <f t="shared" si="1"/>
        <v>57150.1</v>
      </c>
      <c r="K38" s="13"/>
    </row>
    <row r="39" s="3" customFormat="1" ht="54" customHeight="1" spans="1:11">
      <c r="A39" s="16"/>
      <c r="B39" s="17">
        <v>35</v>
      </c>
      <c r="C39" s="21" t="s">
        <v>63</v>
      </c>
      <c r="D39" s="18" t="s">
        <v>27</v>
      </c>
      <c r="E39" s="22" t="s">
        <v>32</v>
      </c>
      <c r="F39" s="23">
        <v>2</v>
      </c>
      <c r="G39" s="23">
        <v>31150</v>
      </c>
      <c r="H39" s="20">
        <f t="shared" si="0"/>
        <v>62300</v>
      </c>
      <c r="I39" s="14" t="s">
        <v>33</v>
      </c>
      <c r="J39" s="24">
        <f t="shared" si="1"/>
        <v>29592.5</v>
      </c>
      <c r="K39" s="13"/>
    </row>
    <row r="40" s="3" customFormat="1" ht="54" customHeight="1" spans="1:11">
      <c r="A40" s="16"/>
      <c r="B40" s="17">
        <v>36</v>
      </c>
      <c r="C40" s="21" t="s">
        <v>64</v>
      </c>
      <c r="D40" s="18" t="s">
        <v>27</v>
      </c>
      <c r="E40" s="22" t="s">
        <v>32</v>
      </c>
      <c r="F40" s="23">
        <v>2</v>
      </c>
      <c r="G40" s="23">
        <v>31150</v>
      </c>
      <c r="H40" s="20">
        <f t="shared" si="0"/>
        <v>62300</v>
      </c>
      <c r="I40" s="14" t="s">
        <v>33</v>
      </c>
      <c r="J40" s="24">
        <f t="shared" si="1"/>
        <v>29592.5</v>
      </c>
      <c r="K40" s="13"/>
    </row>
    <row r="41" s="3" customFormat="1" ht="54" customHeight="1" spans="1:11">
      <c r="A41" s="16"/>
      <c r="B41" s="17">
        <v>37</v>
      </c>
      <c r="C41" s="21" t="s">
        <v>65</v>
      </c>
      <c r="D41" s="18" t="s">
        <v>27</v>
      </c>
      <c r="E41" s="22" t="s">
        <v>32</v>
      </c>
      <c r="F41" s="23">
        <v>4</v>
      </c>
      <c r="G41" s="23">
        <v>27872</v>
      </c>
      <c r="H41" s="20">
        <f t="shared" si="0"/>
        <v>111488</v>
      </c>
      <c r="I41" s="14" t="s">
        <v>33</v>
      </c>
      <c r="J41" s="24">
        <f t="shared" si="1"/>
        <v>26478.4</v>
      </c>
      <c r="K41" s="13"/>
    </row>
    <row r="42" s="3" customFormat="1" ht="54" customHeight="1" spans="1:11">
      <c r="A42" s="16"/>
      <c r="B42" s="17">
        <v>38</v>
      </c>
      <c r="C42" s="21" t="s">
        <v>66</v>
      </c>
      <c r="D42" s="18" t="s">
        <v>27</v>
      </c>
      <c r="E42" s="22" t="s">
        <v>32</v>
      </c>
      <c r="F42" s="23">
        <v>2</v>
      </c>
      <c r="G42" s="23">
        <v>31302</v>
      </c>
      <c r="H42" s="20">
        <f t="shared" si="0"/>
        <v>62604</v>
      </c>
      <c r="I42" s="14" t="s">
        <v>33</v>
      </c>
      <c r="J42" s="24">
        <f t="shared" si="1"/>
        <v>29736.9</v>
      </c>
      <c r="K42" s="13"/>
    </row>
    <row r="43" s="3" customFormat="1" ht="54" customHeight="1" spans="1:11">
      <c r="A43" s="16"/>
      <c r="B43" s="17">
        <v>39</v>
      </c>
      <c r="C43" s="21" t="s">
        <v>67</v>
      </c>
      <c r="D43" s="18" t="s">
        <v>27</v>
      </c>
      <c r="E43" s="22" t="s">
        <v>32</v>
      </c>
      <c r="F43" s="23">
        <v>1</v>
      </c>
      <c r="G43" s="23">
        <v>25181</v>
      </c>
      <c r="H43" s="20">
        <f t="shared" si="0"/>
        <v>25181</v>
      </c>
      <c r="I43" s="14" t="s">
        <v>33</v>
      </c>
      <c r="J43" s="24">
        <f t="shared" ref="J43:J74" si="2">G43*0.95</f>
        <v>23921.95</v>
      </c>
      <c r="K43" s="13"/>
    </row>
    <row r="44" s="3" customFormat="1" ht="54" customHeight="1" spans="1:11">
      <c r="A44" s="16"/>
      <c r="B44" s="17">
        <v>40</v>
      </c>
      <c r="C44" s="21" t="s">
        <v>68</v>
      </c>
      <c r="D44" s="18" t="s">
        <v>27</v>
      </c>
      <c r="E44" s="22" t="s">
        <v>32</v>
      </c>
      <c r="F44" s="23">
        <v>2</v>
      </c>
      <c r="G44" s="23">
        <v>31150</v>
      </c>
      <c r="H44" s="20">
        <f t="shared" si="0"/>
        <v>62300</v>
      </c>
      <c r="I44" s="14" t="s">
        <v>33</v>
      </c>
      <c r="J44" s="24">
        <f t="shared" si="2"/>
        <v>29592.5</v>
      </c>
      <c r="K44" s="13"/>
    </row>
    <row r="45" s="3" customFormat="1" ht="54" customHeight="1" spans="1:11">
      <c r="A45" s="16"/>
      <c r="B45" s="17">
        <v>41</v>
      </c>
      <c r="C45" s="21" t="s">
        <v>69</v>
      </c>
      <c r="D45" s="18" t="s">
        <v>27</v>
      </c>
      <c r="E45" s="22" t="s">
        <v>32</v>
      </c>
      <c r="F45" s="23">
        <v>2</v>
      </c>
      <c r="G45" s="23">
        <v>31150</v>
      </c>
      <c r="H45" s="20">
        <f t="shared" si="0"/>
        <v>62300</v>
      </c>
      <c r="I45" s="14" t="s">
        <v>33</v>
      </c>
      <c r="J45" s="24">
        <f t="shared" si="2"/>
        <v>29592.5</v>
      </c>
      <c r="K45" s="13"/>
    </row>
    <row r="46" s="3" customFormat="1" ht="54" customHeight="1" spans="1:11">
      <c r="A46" s="16"/>
      <c r="B46" s="17">
        <v>42</v>
      </c>
      <c r="C46" s="21" t="s">
        <v>70</v>
      </c>
      <c r="D46" s="18" t="s">
        <v>27</v>
      </c>
      <c r="E46" s="22" t="s">
        <v>32</v>
      </c>
      <c r="F46" s="23">
        <v>2</v>
      </c>
      <c r="G46" s="23">
        <v>27872</v>
      </c>
      <c r="H46" s="20">
        <f t="shared" si="0"/>
        <v>55744</v>
      </c>
      <c r="I46" s="14" t="s">
        <v>33</v>
      </c>
      <c r="J46" s="24">
        <f t="shared" si="2"/>
        <v>26478.4</v>
      </c>
      <c r="K46" s="13"/>
    </row>
    <row r="47" s="3" customFormat="1" ht="54" customHeight="1" spans="1:11">
      <c r="A47" s="16"/>
      <c r="B47" s="17">
        <v>43</v>
      </c>
      <c r="C47" s="21" t="s">
        <v>71</v>
      </c>
      <c r="D47" s="18" t="s">
        <v>27</v>
      </c>
      <c r="E47" s="22" t="s">
        <v>32</v>
      </c>
      <c r="F47" s="23">
        <v>2</v>
      </c>
      <c r="G47" s="23">
        <v>31302</v>
      </c>
      <c r="H47" s="20">
        <f t="shared" si="0"/>
        <v>62604</v>
      </c>
      <c r="I47" s="14" t="s">
        <v>33</v>
      </c>
      <c r="J47" s="24">
        <f t="shared" si="2"/>
        <v>29736.9</v>
      </c>
      <c r="K47" s="13"/>
    </row>
    <row r="48" s="3" customFormat="1" ht="54" customHeight="1" spans="1:11">
      <c r="A48" s="16"/>
      <c r="B48" s="17">
        <v>44</v>
      </c>
      <c r="C48" s="21" t="s">
        <v>72</v>
      </c>
      <c r="D48" s="18" t="s">
        <v>27</v>
      </c>
      <c r="E48" s="22" t="s">
        <v>32</v>
      </c>
      <c r="F48" s="23">
        <v>1</v>
      </c>
      <c r="G48" s="23">
        <v>25181</v>
      </c>
      <c r="H48" s="20">
        <f t="shared" si="0"/>
        <v>25181</v>
      </c>
      <c r="I48" s="14" t="s">
        <v>33</v>
      </c>
      <c r="J48" s="24">
        <f t="shared" si="2"/>
        <v>23921.95</v>
      </c>
      <c r="K48" s="13"/>
    </row>
    <row r="49" s="3" customFormat="1" ht="54" customHeight="1" spans="1:11">
      <c r="A49" s="16"/>
      <c r="B49" s="17">
        <v>45</v>
      </c>
      <c r="C49" s="21" t="s">
        <v>73</v>
      </c>
      <c r="D49" s="18" t="s">
        <v>27</v>
      </c>
      <c r="E49" s="22" t="s">
        <v>32</v>
      </c>
      <c r="F49" s="23">
        <v>2</v>
      </c>
      <c r="G49" s="23">
        <v>31150</v>
      </c>
      <c r="H49" s="20">
        <f t="shared" si="0"/>
        <v>62300</v>
      </c>
      <c r="I49" s="14" t="s">
        <v>33</v>
      </c>
      <c r="J49" s="24">
        <f t="shared" si="2"/>
        <v>29592.5</v>
      </c>
      <c r="K49" s="13"/>
    </row>
    <row r="50" s="3" customFormat="1" ht="54" customHeight="1" spans="1:11">
      <c r="A50" s="16"/>
      <c r="B50" s="17">
        <v>46</v>
      </c>
      <c r="C50" s="21" t="s">
        <v>74</v>
      </c>
      <c r="D50" s="18" t="s">
        <v>27</v>
      </c>
      <c r="E50" s="22" t="s">
        <v>32</v>
      </c>
      <c r="F50" s="23">
        <v>2</v>
      </c>
      <c r="G50" s="23">
        <v>31150</v>
      </c>
      <c r="H50" s="20">
        <f t="shared" si="0"/>
        <v>62300</v>
      </c>
      <c r="I50" s="14" t="s">
        <v>33</v>
      </c>
      <c r="J50" s="24">
        <f t="shared" si="2"/>
        <v>29592.5</v>
      </c>
      <c r="K50" s="13"/>
    </row>
    <row r="51" s="3" customFormat="1" ht="54" customHeight="1" spans="1:11">
      <c r="A51" s="16"/>
      <c r="B51" s="17">
        <v>47</v>
      </c>
      <c r="C51" s="21" t="s">
        <v>75</v>
      </c>
      <c r="D51" s="18" t="s">
        <v>27</v>
      </c>
      <c r="E51" s="22" t="s">
        <v>32</v>
      </c>
      <c r="F51" s="23">
        <v>4</v>
      </c>
      <c r="G51" s="23">
        <v>27872</v>
      </c>
      <c r="H51" s="20">
        <f t="shared" si="0"/>
        <v>111488</v>
      </c>
      <c r="I51" s="14" t="s">
        <v>33</v>
      </c>
      <c r="J51" s="24">
        <f t="shared" si="2"/>
        <v>26478.4</v>
      </c>
      <c r="K51" s="13"/>
    </row>
    <row r="52" s="3" customFormat="1" ht="54" customHeight="1" spans="1:11">
      <c r="A52" s="16"/>
      <c r="B52" s="17">
        <v>48</v>
      </c>
      <c r="C52" s="21" t="s">
        <v>76</v>
      </c>
      <c r="D52" s="18" t="s">
        <v>27</v>
      </c>
      <c r="E52" s="22" t="s">
        <v>32</v>
      </c>
      <c r="F52" s="23">
        <v>2</v>
      </c>
      <c r="G52" s="23">
        <v>31302</v>
      </c>
      <c r="H52" s="20">
        <f t="shared" si="0"/>
        <v>62604</v>
      </c>
      <c r="I52" s="14" t="s">
        <v>33</v>
      </c>
      <c r="J52" s="24">
        <f t="shared" si="2"/>
        <v>29736.9</v>
      </c>
      <c r="K52" s="13"/>
    </row>
    <row r="53" s="3" customFormat="1" ht="54" customHeight="1" spans="1:11">
      <c r="A53" s="16"/>
      <c r="B53" s="17">
        <v>49</v>
      </c>
      <c r="C53" s="21" t="s">
        <v>77</v>
      </c>
      <c r="D53" s="18" t="s">
        <v>27</v>
      </c>
      <c r="E53" s="22" t="s">
        <v>32</v>
      </c>
      <c r="F53" s="23">
        <v>1</v>
      </c>
      <c r="G53" s="23">
        <v>25181</v>
      </c>
      <c r="H53" s="20">
        <f t="shared" si="0"/>
        <v>25181</v>
      </c>
      <c r="I53" s="14" t="s">
        <v>33</v>
      </c>
      <c r="J53" s="24">
        <f t="shared" si="2"/>
        <v>23921.95</v>
      </c>
      <c r="K53" s="13"/>
    </row>
    <row r="54" s="3" customFormat="1" ht="54" customHeight="1" spans="1:11">
      <c r="A54" s="16"/>
      <c r="B54" s="17">
        <v>50</v>
      </c>
      <c r="C54" s="21" t="s">
        <v>78</v>
      </c>
      <c r="D54" s="18" t="s">
        <v>27</v>
      </c>
      <c r="E54" s="22" t="s">
        <v>32</v>
      </c>
      <c r="F54" s="23">
        <v>2</v>
      </c>
      <c r="G54" s="23">
        <v>31150</v>
      </c>
      <c r="H54" s="20">
        <f t="shared" si="0"/>
        <v>62300</v>
      </c>
      <c r="I54" s="14" t="s">
        <v>33</v>
      </c>
      <c r="J54" s="24">
        <f t="shared" si="2"/>
        <v>29592.5</v>
      </c>
      <c r="K54" s="13"/>
    </row>
    <row r="55" s="3" customFormat="1" ht="54" customHeight="1" spans="1:11">
      <c r="A55" s="16"/>
      <c r="B55" s="17">
        <v>51</v>
      </c>
      <c r="C55" s="21" t="s">
        <v>79</v>
      </c>
      <c r="D55" s="18" t="s">
        <v>27</v>
      </c>
      <c r="E55" s="22" t="s">
        <v>32</v>
      </c>
      <c r="F55" s="23">
        <v>2</v>
      </c>
      <c r="G55" s="23">
        <v>31150</v>
      </c>
      <c r="H55" s="20">
        <f t="shared" si="0"/>
        <v>62300</v>
      </c>
      <c r="I55" s="14" t="s">
        <v>33</v>
      </c>
      <c r="J55" s="24">
        <f t="shared" si="2"/>
        <v>29592.5</v>
      </c>
      <c r="K55" s="13"/>
    </row>
    <row r="56" s="3" customFormat="1" ht="54" customHeight="1" spans="1:11">
      <c r="A56" s="16"/>
      <c r="B56" s="17">
        <v>52</v>
      </c>
      <c r="C56" s="21" t="s">
        <v>80</v>
      </c>
      <c r="D56" s="18" t="s">
        <v>27</v>
      </c>
      <c r="E56" s="22" t="s">
        <v>32</v>
      </c>
      <c r="F56" s="23">
        <v>4</v>
      </c>
      <c r="G56" s="23">
        <v>27872</v>
      </c>
      <c r="H56" s="20">
        <f t="shared" si="0"/>
        <v>111488</v>
      </c>
      <c r="I56" s="14" t="s">
        <v>33</v>
      </c>
      <c r="J56" s="24">
        <f t="shared" si="2"/>
        <v>26478.4</v>
      </c>
      <c r="K56" s="13"/>
    </row>
    <row r="57" s="3" customFormat="1" ht="54" customHeight="1" spans="1:11">
      <c r="A57" s="16"/>
      <c r="B57" s="17">
        <v>53</v>
      </c>
      <c r="C57" s="21" t="s">
        <v>81</v>
      </c>
      <c r="D57" s="18" t="s">
        <v>27</v>
      </c>
      <c r="E57" s="22" t="s">
        <v>32</v>
      </c>
      <c r="F57" s="23">
        <v>2</v>
      </c>
      <c r="G57" s="23">
        <v>31302</v>
      </c>
      <c r="H57" s="20">
        <f t="shared" si="0"/>
        <v>62604</v>
      </c>
      <c r="I57" s="14" t="s">
        <v>33</v>
      </c>
      <c r="J57" s="24">
        <f t="shared" si="2"/>
        <v>29736.9</v>
      </c>
      <c r="K57" s="13"/>
    </row>
    <row r="58" s="3" customFormat="1" ht="54" customHeight="1" spans="1:11">
      <c r="A58" s="16"/>
      <c r="B58" s="17">
        <v>54</v>
      </c>
      <c r="C58" s="21" t="s">
        <v>82</v>
      </c>
      <c r="D58" s="18" t="s">
        <v>27</v>
      </c>
      <c r="E58" s="22" t="s">
        <v>32</v>
      </c>
      <c r="F58" s="23">
        <v>1</v>
      </c>
      <c r="G58" s="23">
        <v>25181</v>
      </c>
      <c r="H58" s="20">
        <f t="shared" si="0"/>
        <v>25181</v>
      </c>
      <c r="I58" s="14" t="s">
        <v>33</v>
      </c>
      <c r="J58" s="24">
        <f t="shared" si="2"/>
        <v>23921.95</v>
      </c>
      <c r="K58" s="13"/>
    </row>
    <row r="59" s="3" customFormat="1" ht="54" customHeight="1" spans="1:11">
      <c r="A59" s="16"/>
      <c r="B59" s="17">
        <v>55</v>
      </c>
      <c r="C59" s="21" t="s">
        <v>83</v>
      </c>
      <c r="D59" s="18" t="s">
        <v>27</v>
      </c>
      <c r="E59" s="22" t="s">
        <v>32</v>
      </c>
      <c r="F59" s="23">
        <v>2</v>
      </c>
      <c r="G59" s="23">
        <v>31150</v>
      </c>
      <c r="H59" s="20">
        <f t="shared" si="0"/>
        <v>62300</v>
      </c>
      <c r="I59" s="14" t="s">
        <v>33</v>
      </c>
      <c r="J59" s="24">
        <f t="shared" si="2"/>
        <v>29592.5</v>
      </c>
      <c r="K59" s="13"/>
    </row>
    <row r="60" s="3" customFormat="1" ht="54" customHeight="1" spans="1:11">
      <c r="A60" s="16"/>
      <c r="B60" s="17">
        <v>56</v>
      </c>
      <c r="C60" s="21" t="s">
        <v>84</v>
      </c>
      <c r="D60" s="18" t="s">
        <v>27</v>
      </c>
      <c r="E60" s="22" t="s">
        <v>32</v>
      </c>
      <c r="F60" s="23">
        <v>2</v>
      </c>
      <c r="G60" s="23">
        <v>31150</v>
      </c>
      <c r="H60" s="20">
        <f t="shared" si="0"/>
        <v>62300</v>
      </c>
      <c r="I60" s="14" t="s">
        <v>33</v>
      </c>
      <c r="J60" s="24">
        <f t="shared" si="2"/>
        <v>29592.5</v>
      </c>
      <c r="K60" s="13"/>
    </row>
    <row r="61" s="3" customFormat="1" ht="54" customHeight="1" spans="1:11">
      <c r="A61" s="16"/>
      <c r="B61" s="17">
        <v>57</v>
      </c>
      <c r="C61" s="21" t="s">
        <v>85</v>
      </c>
      <c r="D61" s="18" t="s">
        <v>27</v>
      </c>
      <c r="E61" s="22" t="s">
        <v>32</v>
      </c>
      <c r="F61" s="23">
        <v>4</v>
      </c>
      <c r="G61" s="23">
        <v>27872</v>
      </c>
      <c r="H61" s="20">
        <f t="shared" si="0"/>
        <v>111488</v>
      </c>
      <c r="I61" s="14" t="s">
        <v>33</v>
      </c>
      <c r="J61" s="24">
        <f t="shared" si="2"/>
        <v>26478.4</v>
      </c>
      <c r="K61" s="13"/>
    </row>
    <row r="62" s="3" customFormat="1" ht="54" customHeight="1" spans="1:11">
      <c r="A62" s="16"/>
      <c r="B62" s="17">
        <v>58</v>
      </c>
      <c r="C62" s="21" t="s">
        <v>86</v>
      </c>
      <c r="D62" s="18" t="s">
        <v>27</v>
      </c>
      <c r="E62" s="22" t="s">
        <v>32</v>
      </c>
      <c r="F62" s="23">
        <v>2</v>
      </c>
      <c r="G62" s="23">
        <v>31302</v>
      </c>
      <c r="H62" s="20">
        <f t="shared" si="0"/>
        <v>62604</v>
      </c>
      <c r="I62" s="14" t="s">
        <v>33</v>
      </c>
      <c r="J62" s="24">
        <f t="shared" si="2"/>
        <v>29736.9</v>
      </c>
      <c r="K62" s="13"/>
    </row>
    <row r="63" s="3" customFormat="1" ht="54" customHeight="1" spans="1:11">
      <c r="A63" s="16"/>
      <c r="B63" s="17">
        <v>59</v>
      </c>
      <c r="C63" s="21" t="s">
        <v>87</v>
      </c>
      <c r="D63" s="18" t="s">
        <v>27</v>
      </c>
      <c r="E63" s="22" t="s">
        <v>32</v>
      </c>
      <c r="F63" s="23">
        <v>1</v>
      </c>
      <c r="G63" s="23">
        <v>25181</v>
      </c>
      <c r="H63" s="20">
        <f t="shared" si="0"/>
        <v>25181</v>
      </c>
      <c r="I63" s="14" t="s">
        <v>33</v>
      </c>
      <c r="J63" s="24">
        <f t="shared" si="2"/>
        <v>23921.95</v>
      </c>
      <c r="K63" s="13"/>
    </row>
    <row r="64" s="3" customFormat="1" ht="54" customHeight="1" spans="1:11">
      <c r="A64" s="16"/>
      <c r="B64" s="17">
        <v>60</v>
      </c>
      <c r="C64" s="21" t="s">
        <v>88</v>
      </c>
      <c r="D64" s="18" t="s">
        <v>27</v>
      </c>
      <c r="E64" s="22" t="s">
        <v>32</v>
      </c>
      <c r="F64" s="23">
        <v>2</v>
      </c>
      <c r="G64" s="23">
        <v>31150</v>
      </c>
      <c r="H64" s="20">
        <f t="shared" si="0"/>
        <v>62300</v>
      </c>
      <c r="I64" s="14" t="s">
        <v>33</v>
      </c>
      <c r="J64" s="24">
        <f t="shared" si="2"/>
        <v>29592.5</v>
      </c>
      <c r="K64" s="13"/>
    </row>
    <row r="65" s="3" customFormat="1" ht="54" customHeight="1" spans="1:11">
      <c r="A65" s="16"/>
      <c r="B65" s="17">
        <v>61</v>
      </c>
      <c r="C65" s="21" t="s">
        <v>89</v>
      </c>
      <c r="D65" s="18" t="s">
        <v>27</v>
      </c>
      <c r="E65" s="22" t="s">
        <v>32</v>
      </c>
      <c r="F65" s="23">
        <v>2</v>
      </c>
      <c r="G65" s="23">
        <v>31150</v>
      </c>
      <c r="H65" s="20">
        <f t="shared" si="0"/>
        <v>62300</v>
      </c>
      <c r="I65" s="14" t="s">
        <v>33</v>
      </c>
      <c r="J65" s="24">
        <f t="shared" si="2"/>
        <v>29592.5</v>
      </c>
      <c r="K65" s="13"/>
    </row>
    <row r="66" s="3" customFormat="1" ht="54" customHeight="1" spans="1:11">
      <c r="A66" s="16"/>
      <c r="B66" s="17">
        <v>62</v>
      </c>
      <c r="C66" s="21" t="s">
        <v>90</v>
      </c>
      <c r="D66" s="18" t="s">
        <v>27</v>
      </c>
      <c r="E66" s="22" t="s">
        <v>32</v>
      </c>
      <c r="F66" s="23">
        <v>4</v>
      </c>
      <c r="G66" s="23">
        <v>27872</v>
      </c>
      <c r="H66" s="20">
        <f t="shared" si="0"/>
        <v>111488</v>
      </c>
      <c r="I66" s="14" t="s">
        <v>33</v>
      </c>
      <c r="J66" s="24">
        <f t="shared" si="2"/>
        <v>26478.4</v>
      </c>
      <c r="K66" s="13"/>
    </row>
    <row r="67" s="3" customFormat="1" ht="54" customHeight="1" spans="1:11">
      <c r="A67" s="16"/>
      <c r="B67" s="17">
        <v>63</v>
      </c>
      <c r="C67" s="21" t="s">
        <v>91</v>
      </c>
      <c r="D67" s="18" t="s">
        <v>27</v>
      </c>
      <c r="E67" s="22" t="s">
        <v>32</v>
      </c>
      <c r="F67" s="23">
        <v>2</v>
      </c>
      <c r="G67" s="23">
        <v>31302</v>
      </c>
      <c r="H67" s="20">
        <f t="shared" si="0"/>
        <v>62604</v>
      </c>
      <c r="I67" s="14" t="s">
        <v>33</v>
      </c>
      <c r="J67" s="24">
        <f t="shared" si="2"/>
        <v>29736.9</v>
      </c>
      <c r="K67" s="13"/>
    </row>
    <row r="68" s="3" customFormat="1" ht="54" customHeight="1" spans="1:11">
      <c r="A68" s="16"/>
      <c r="B68" s="17">
        <v>64</v>
      </c>
      <c r="C68" s="21" t="s">
        <v>92</v>
      </c>
      <c r="D68" s="18" t="s">
        <v>27</v>
      </c>
      <c r="E68" s="22" t="s">
        <v>32</v>
      </c>
      <c r="F68" s="23">
        <v>1</v>
      </c>
      <c r="G68" s="23">
        <v>25181</v>
      </c>
      <c r="H68" s="20">
        <f t="shared" si="0"/>
        <v>25181</v>
      </c>
      <c r="I68" s="14" t="s">
        <v>33</v>
      </c>
      <c r="J68" s="24">
        <f t="shared" si="2"/>
        <v>23921.95</v>
      </c>
      <c r="K68" s="13"/>
    </row>
    <row r="69" s="3" customFormat="1" ht="54" customHeight="1" spans="1:11">
      <c r="A69" s="16"/>
      <c r="B69" s="17">
        <v>65</v>
      </c>
      <c r="C69" s="21" t="s">
        <v>93</v>
      </c>
      <c r="D69" s="18" t="s">
        <v>27</v>
      </c>
      <c r="E69" s="22" t="s">
        <v>32</v>
      </c>
      <c r="F69" s="23">
        <v>2</v>
      </c>
      <c r="G69" s="23">
        <v>78567</v>
      </c>
      <c r="H69" s="20">
        <f t="shared" si="0"/>
        <v>157134</v>
      </c>
      <c r="I69" s="14" t="s">
        <v>33</v>
      </c>
      <c r="J69" s="24">
        <f>G69*0.85</f>
        <v>66781.95</v>
      </c>
      <c r="K69" s="13"/>
    </row>
    <row r="70" s="3" customFormat="1" ht="54" customHeight="1" spans="1:11">
      <c r="A70" s="16"/>
      <c r="B70" s="17">
        <v>66</v>
      </c>
      <c r="C70" s="21" t="s">
        <v>94</v>
      </c>
      <c r="D70" s="18" t="s">
        <v>27</v>
      </c>
      <c r="E70" s="22" t="s">
        <v>32</v>
      </c>
      <c r="F70" s="23">
        <v>2</v>
      </c>
      <c r="G70" s="23">
        <v>79516</v>
      </c>
      <c r="H70" s="20">
        <f t="shared" si="0"/>
        <v>159032</v>
      </c>
      <c r="I70" s="14" t="s">
        <v>33</v>
      </c>
      <c r="J70" s="24">
        <f>G70*0.85</f>
        <v>67588.6</v>
      </c>
      <c r="K70" s="13"/>
    </row>
    <row r="71" s="3" customFormat="1" ht="54" customHeight="1" spans="1:11">
      <c r="A71" s="16"/>
      <c r="B71" s="17">
        <v>67</v>
      </c>
      <c r="C71" s="21" t="s">
        <v>95</v>
      </c>
      <c r="D71" s="18" t="s">
        <v>27</v>
      </c>
      <c r="E71" s="22" t="s">
        <v>32</v>
      </c>
      <c r="F71" s="23">
        <v>4</v>
      </c>
      <c r="G71" s="23">
        <v>30142</v>
      </c>
      <c r="H71" s="20">
        <f t="shared" ref="H71:H134" si="3">F71*G71</f>
        <v>120568</v>
      </c>
      <c r="I71" s="14" t="s">
        <v>33</v>
      </c>
      <c r="J71" s="24">
        <f t="shared" si="2"/>
        <v>28634.9</v>
      </c>
      <c r="K71" s="13"/>
    </row>
    <row r="72" s="3" customFormat="1" ht="54" customHeight="1" spans="1:11">
      <c r="A72" s="16"/>
      <c r="B72" s="17">
        <v>68</v>
      </c>
      <c r="C72" s="21" t="s">
        <v>96</v>
      </c>
      <c r="D72" s="18" t="s">
        <v>27</v>
      </c>
      <c r="E72" s="22" t="s">
        <v>32</v>
      </c>
      <c r="F72" s="23">
        <v>4</v>
      </c>
      <c r="G72" s="23">
        <v>41321</v>
      </c>
      <c r="H72" s="20">
        <f t="shared" si="3"/>
        <v>165284</v>
      </c>
      <c r="I72" s="14" t="s">
        <v>33</v>
      </c>
      <c r="J72" s="24">
        <f t="shared" si="2"/>
        <v>39254.95</v>
      </c>
      <c r="K72" s="13"/>
    </row>
    <row r="73" s="3" customFormat="1" ht="54" customHeight="1" spans="1:11">
      <c r="A73" s="16"/>
      <c r="B73" s="17">
        <v>69</v>
      </c>
      <c r="C73" s="21" t="s">
        <v>97</v>
      </c>
      <c r="D73" s="18" t="s">
        <v>27</v>
      </c>
      <c r="E73" s="22" t="s">
        <v>32</v>
      </c>
      <c r="F73" s="23">
        <v>2</v>
      </c>
      <c r="G73" s="23">
        <v>41851</v>
      </c>
      <c r="H73" s="20">
        <f t="shared" si="3"/>
        <v>83702</v>
      </c>
      <c r="I73" s="14" t="s">
        <v>33</v>
      </c>
      <c r="J73" s="24">
        <f t="shared" si="2"/>
        <v>39758.45</v>
      </c>
      <c r="K73" s="13"/>
    </row>
    <row r="74" s="3" customFormat="1" ht="54" customHeight="1" spans="1:11">
      <c r="A74" s="16"/>
      <c r="B74" s="17">
        <v>70</v>
      </c>
      <c r="C74" s="21" t="s">
        <v>98</v>
      </c>
      <c r="D74" s="18" t="s">
        <v>27</v>
      </c>
      <c r="E74" s="22" t="s">
        <v>32</v>
      </c>
      <c r="F74" s="23">
        <v>2</v>
      </c>
      <c r="G74" s="23">
        <v>37518</v>
      </c>
      <c r="H74" s="20">
        <f t="shared" si="3"/>
        <v>75036</v>
      </c>
      <c r="I74" s="14" t="s">
        <v>33</v>
      </c>
      <c r="J74" s="24">
        <f t="shared" si="2"/>
        <v>35642.1</v>
      </c>
      <c r="K74" s="13"/>
    </row>
    <row r="75" s="3" customFormat="1" ht="54" customHeight="1" spans="1:11">
      <c r="A75" s="16"/>
      <c r="B75" s="17">
        <v>71</v>
      </c>
      <c r="C75" s="21" t="s">
        <v>99</v>
      </c>
      <c r="D75" s="18" t="s">
        <v>27</v>
      </c>
      <c r="E75" s="22" t="s">
        <v>32</v>
      </c>
      <c r="F75" s="23">
        <v>2</v>
      </c>
      <c r="G75" s="23">
        <v>72191</v>
      </c>
      <c r="H75" s="20">
        <f t="shared" si="3"/>
        <v>144382</v>
      </c>
      <c r="I75" s="14" t="s">
        <v>33</v>
      </c>
      <c r="J75" s="24">
        <f>G75*0.85</f>
        <v>61362.35</v>
      </c>
      <c r="K75" s="13"/>
    </row>
    <row r="76" s="3" customFormat="1" ht="54" customHeight="1" spans="1:11">
      <c r="A76" s="16"/>
      <c r="B76" s="17">
        <v>72</v>
      </c>
      <c r="C76" s="21" t="s">
        <v>100</v>
      </c>
      <c r="D76" s="18" t="s">
        <v>27</v>
      </c>
      <c r="E76" s="22" t="s">
        <v>32</v>
      </c>
      <c r="F76" s="23">
        <v>1</v>
      </c>
      <c r="G76" s="23">
        <v>78567</v>
      </c>
      <c r="H76" s="20">
        <f t="shared" si="3"/>
        <v>78567</v>
      </c>
      <c r="I76" s="14" t="s">
        <v>33</v>
      </c>
      <c r="J76" s="24">
        <f>G76*0.85</f>
        <v>66781.95</v>
      </c>
      <c r="K76" s="13"/>
    </row>
    <row r="77" s="3" customFormat="1" ht="54" customHeight="1" spans="1:11">
      <c r="A77" s="16"/>
      <c r="B77" s="17">
        <v>73</v>
      </c>
      <c r="C77" s="21" t="s">
        <v>101</v>
      </c>
      <c r="D77" s="18" t="s">
        <v>27</v>
      </c>
      <c r="E77" s="22" t="s">
        <v>32</v>
      </c>
      <c r="F77" s="23">
        <v>1</v>
      </c>
      <c r="G77" s="23">
        <v>79516</v>
      </c>
      <c r="H77" s="20">
        <f t="shared" si="3"/>
        <v>79516</v>
      </c>
      <c r="I77" s="14" t="s">
        <v>33</v>
      </c>
      <c r="J77" s="24">
        <f>G77*0.85</f>
        <v>67588.6</v>
      </c>
      <c r="K77" s="13"/>
    </row>
    <row r="78" s="3" customFormat="1" ht="54" customHeight="1" spans="1:11">
      <c r="A78" s="16"/>
      <c r="B78" s="17">
        <v>74</v>
      </c>
      <c r="C78" s="21" t="s">
        <v>102</v>
      </c>
      <c r="D78" s="18" t="s">
        <v>27</v>
      </c>
      <c r="E78" s="22" t="s">
        <v>32</v>
      </c>
      <c r="F78" s="23">
        <v>2</v>
      </c>
      <c r="G78" s="23">
        <v>30142</v>
      </c>
      <c r="H78" s="20">
        <f t="shared" si="3"/>
        <v>60284</v>
      </c>
      <c r="I78" s="14" t="s">
        <v>33</v>
      </c>
      <c r="J78" s="24">
        <f t="shared" ref="J75:J106" si="4">G78*0.95</f>
        <v>28634.9</v>
      </c>
      <c r="K78" s="13"/>
    </row>
    <row r="79" s="3" customFormat="1" ht="54" customHeight="1" spans="1:11">
      <c r="A79" s="16"/>
      <c r="B79" s="17">
        <v>75</v>
      </c>
      <c r="C79" s="21" t="s">
        <v>103</v>
      </c>
      <c r="D79" s="18" t="s">
        <v>27</v>
      </c>
      <c r="E79" s="22" t="s">
        <v>32</v>
      </c>
      <c r="F79" s="23">
        <v>2</v>
      </c>
      <c r="G79" s="23">
        <v>41321</v>
      </c>
      <c r="H79" s="20">
        <f t="shared" si="3"/>
        <v>82642</v>
      </c>
      <c r="I79" s="14" t="s">
        <v>33</v>
      </c>
      <c r="J79" s="24">
        <f t="shared" si="4"/>
        <v>39254.95</v>
      </c>
      <c r="K79" s="13"/>
    </row>
    <row r="80" s="3" customFormat="1" ht="54" customHeight="1" spans="1:11">
      <c r="A80" s="16"/>
      <c r="B80" s="17">
        <v>76</v>
      </c>
      <c r="C80" s="21" t="s">
        <v>104</v>
      </c>
      <c r="D80" s="18" t="s">
        <v>27</v>
      </c>
      <c r="E80" s="22" t="s">
        <v>32</v>
      </c>
      <c r="F80" s="23">
        <v>1</v>
      </c>
      <c r="G80" s="23">
        <v>40775</v>
      </c>
      <c r="H80" s="20">
        <f t="shared" si="3"/>
        <v>40775</v>
      </c>
      <c r="I80" s="14" t="s">
        <v>33</v>
      </c>
      <c r="J80" s="24">
        <f t="shared" si="4"/>
        <v>38736.25</v>
      </c>
      <c r="K80" s="13"/>
    </row>
    <row r="81" s="3" customFormat="1" ht="54" customHeight="1" spans="1:11">
      <c r="A81" s="16"/>
      <c r="B81" s="17">
        <v>77</v>
      </c>
      <c r="C81" s="21" t="s">
        <v>105</v>
      </c>
      <c r="D81" s="18" t="s">
        <v>27</v>
      </c>
      <c r="E81" s="22" t="s">
        <v>32</v>
      </c>
      <c r="F81" s="23">
        <v>1</v>
      </c>
      <c r="G81" s="23">
        <v>37518</v>
      </c>
      <c r="H81" s="20">
        <f t="shared" si="3"/>
        <v>37518</v>
      </c>
      <c r="I81" s="14" t="s">
        <v>33</v>
      </c>
      <c r="J81" s="24">
        <f t="shared" si="4"/>
        <v>35642.1</v>
      </c>
      <c r="K81" s="13"/>
    </row>
    <row r="82" s="3" customFormat="1" ht="54" customHeight="1" spans="1:11">
      <c r="A82" s="16"/>
      <c r="B82" s="17">
        <v>78</v>
      </c>
      <c r="C82" s="21" t="s">
        <v>106</v>
      </c>
      <c r="D82" s="18" t="s">
        <v>27</v>
      </c>
      <c r="E82" s="22" t="s">
        <v>32</v>
      </c>
      <c r="F82" s="23">
        <v>1</v>
      </c>
      <c r="G82" s="23">
        <v>72191</v>
      </c>
      <c r="H82" s="20">
        <f t="shared" si="3"/>
        <v>72191</v>
      </c>
      <c r="I82" s="14" t="s">
        <v>33</v>
      </c>
      <c r="J82" s="24">
        <f>G82*0.85</f>
        <v>61362.35</v>
      </c>
      <c r="K82" s="13"/>
    </row>
    <row r="83" s="3" customFormat="1" ht="54" customHeight="1" spans="1:11">
      <c r="A83" s="16"/>
      <c r="B83" s="17">
        <v>79</v>
      </c>
      <c r="C83" s="21" t="s">
        <v>107</v>
      </c>
      <c r="D83" s="18" t="s">
        <v>27</v>
      </c>
      <c r="E83" s="22" t="s">
        <v>32</v>
      </c>
      <c r="F83" s="23">
        <v>2</v>
      </c>
      <c r="G83" s="23">
        <v>61042</v>
      </c>
      <c r="H83" s="20">
        <f t="shared" si="3"/>
        <v>122084</v>
      </c>
      <c r="I83" s="14" t="s">
        <v>33</v>
      </c>
      <c r="J83" s="24">
        <f>G83*0.85</f>
        <v>51885.7</v>
      </c>
      <c r="K83" s="13"/>
    </row>
    <row r="84" s="3" customFormat="1" ht="54" customHeight="1" spans="1:11">
      <c r="A84" s="16"/>
      <c r="B84" s="17">
        <v>80</v>
      </c>
      <c r="C84" s="21" t="s">
        <v>108</v>
      </c>
      <c r="D84" s="18" t="s">
        <v>27</v>
      </c>
      <c r="E84" s="22" t="s">
        <v>32</v>
      </c>
      <c r="F84" s="23">
        <v>2</v>
      </c>
      <c r="G84" s="23">
        <v>61989</v>
      </c>
      <c r="H84" s="20">
        <f t="shared" si="3"/>
        <v>123978</v>
      </c>
      <c r="I84" s="14" t="s">
        <v>33</v>
      </c>
      <c r="J84" s="24">
        <f>G84*0.85</f>
        <v>52690.65</v>
      </c>
      <c r="K84" s="13"/>
    </row>
    <row r="85" s="3" customFormat="1" ht="54" customHeight="1" spans="1:11">
      <c r="A85" s="16"/>
      <c r="B85" s="17">
        <v>81</v>
      </c>
      <c r="C85" s="21" t="s">
        <v>109</v>
      </c>
      <c r="D85" s="18" t="s">
        <v>27</v>
      </c>
      <c r="E85" s="22" t="s">
        <v>32</v>
      </c>
      <c r="F85" s="23">
        <v>4</v>
      </c>
      <c r="G85" s="23">
        <v>30142</v>
      </c>
      <c r="H85" s="20">
        <f t="shared" si="3"/>
        <v>120568</v>
      </c>
      <c r="I85" s="14" t="s">
        <v>33</v>
      </c>
      <c r="J85" s="24">
        <f t="shared" si="4"/>
        <v>28634.9</v>
      </c>
      <c r="K85" s="13"/>
    </row>
    <row r="86" s="3" customFormat="1" ht="54" customHeight="1" spans="1:11">
      <c r="A86" s="16"/>
      <c r="B86" s="17">
        <v>82</v>
      </c>
      <c r="C86" s="21" t="s">
        <v>110</v>
      </c>
      <c r="D86" s="18" t="s">
        <v>27</v>
      </c>
      <c r="E86" s="22" t="s">
        <v>32</v>
      </c>
      <c r="F86" s="23">
        <v>2</v>
      </c>
      <c r="G86" s="23">
        <v>38132</v>
      </c>
      <c r="H86" s="20">
        <f t="shared" si="3"/>
        <v>76264</v>
      </c>
      <c r="I86" s="14" t="s">
        <v>33</v>
      </c>
      <c r="J86" s="24">
        <f t="shared" si="4"/>
        <v>36225.4</v>
      </c>
      <c r="K86" s="13"/>
    </row>
    <row r="87" s="3" customFormat="1" ht="54" customHeight="1" spans="1:11">
      <c r="A87" s="16"/>
      <c r="B87" s="17">
        <v>83</v>
      </c>
      <c r="C87" s="21" t="s">
        <v>111</v>
      </c>
      <c r="D87" s="18" t="s">
        <v>27</v>
      </c>
      <c r="E87" s="22" t="s">
        <v>32</v>
      </c>
      <c r="F87" s="23">
        <v>1</v>
      </c>
      <c r="G87" s="23">
        <v>37039</v>
      </c>
      <c r="H87" s="20">
        <f t="shared" si="3"/>
        <v>37039</v>
      </c>
      <c r="I87" s="14" t="s">
        <v>33</v>
      </c>
      <c r="J87" s="24">
        <f t="shared" si="4"/>
        <v>35187.05</v>
      </c>
      <c r="K87" s="13"/>
    </row>
    <row r="88" s="3" customFormat="1" ht="54" customHeight="1" spans="1:11">
      <c r="A88" s="16"/>
      <c r="B88" s="17">
        <v>84</v>
      </c>
      <c r="C88" s="21" t="s">
        <v>112</v>
      </c>
      <c r="D88" s="18" t="s">
        <v>27</v>
      </c>
      <c r="E88" s="22" t="s">
        <v>32</v>
      </c>
      <c r="F88" s="23">
        <v>1</v>
      </c>
      <c r="G88" s="23">
        <v>39412</v>
      </c>
      <c r="H88" s="20">
        <f t="shared" si="3"/>
        <v>39412</v>
      </c>
      <c r="I88" s="14" t="s">
        <v>33</v>
      </c>
      <c r="J88" s="24">
        <f t="shared" si="4"/>
        <v>37441.4</v>
      </c>
      <c r="K88" s="13"/>
    </row>
    <row r="89" s="3" customFormat="1" ht="54" customHeight="1" spans="1:11">
      <c r="A89" s="16"/>
      <c r="B89" s="17">
        <v>85</v>
      </c>
      <c r="C89" s="21" t="s">
        <v>113</v>
      </c>
      <c r="D89" s="18" t="s">
        <v>27</v>
      </c>
      <c r="E89" s="22" t="s">
        <v>32</v>
      </c>
      <c r="F89" s="23">
        <v>1</v>
      </c>
      <c r="G89" s="23">
        <v>41689</v>
      </c>
      <c r="H89" s="20">
        <f t="shared" si="3"/>
        <v>41689</v>
      </c>
      <c r="I89" s="14" t="s">
        <v>33</v>
      </c>
      <c r="J89" s="24">
        <f t="shared" si="4"/>
        <v>39604.55</v>
      </c>
      <c r="K89" s="13"/>
    </row>
    <row r="90" s="3" customFormat="1" ht="54" customHeight="1" spans="1:11">
      <c r="A90" s="16"/>
      <c r="B90" s="17">
        <v>86</v>
      </c>
      <c r="C90" s="21" t="s">
        <v>114</v>
      </c>
      <c r="D90" s="18" t="s">
        <v>27</v>
      </c>
      <c r="E90" s="22" t="s">
        <v>32</v>
      </c>
      <c r="F90" s="23">
        <v>3</v>
      </c>
      <c r="G90" s="23">
        <v>34327</v>
      </c>
      <c r="H90" s="20">
        <f t="shared" si="3"/>
        <v>102981</v>
      </c>
      <c r="I90" s="14" t="s">
        <v>33</v>
      </c>
      <c r="J90" s="24">
        <f t="shared" si="4"/>
        <v>32610.65</v>
      </c>
      <c r="K90" s="13"/>
    </row>
    <row r="91" s="3" customFormat="1" ht="54" customHeight="1" spans="1:11">
      <c r="A91" s="16"/>
      <c r="B91" s="17">
        <v>87</v>
      </c>
      <c r="C91" s="21" t="s">
        <v>115</v>
      </c>
      <c r="D91" s="18" t="s">
        <v>27</v>
      </c>
      <c r="E91" s="22" t="s">
        <v>32</v>
      </c>
      <c r="F91" s="23">
        <v>2</v>
      </c>
      <c r="G91" s="23">
        <v>54335</v>
      </c>
      <c r="H91" s="20">
        <f t="shared" si="3"/>
        <v>108670</v>
      </c>
      <c r="I91" s="14" t="s">
        <v>33</v>
      </c>
      <c r="J91" s="24">
        <f>G91*0.85</f>
        <v>46184.75</v>
      </c>
      <c r="K91" s="13"/>
    </row>
    <row r="92" s="3" customFormat="1" ht="54" customHeight="1" spans="1:11">
      <c r="A92" s="16"/>
      <c r="B92" s="17">
        <v>88</v>
      </c>
      <c r="C92" s="21" t="s">
        <v>116</v>
      </c>
      <c r="D92" s="18" t="s">
        <v>27</v>
      </c>
      <c r="E92" s="22" t="s">
        <v>32</v>
      </c>
      <c r="F92" s="23">
        <v>2</v>
      </c>
      <c r="G92" s="23">
        <v>78567</v>
      </c>
      <c r="H92" s="20">
        <f t="shared" si="3"/>
        <v>157134</v>
      </c>
      <c r="I92" s="14" t="s">
        <v>33</v>
      </c>
      <c r="J92" s="24">
        <f>G92*0.85</f>
        <v>66781.95</v>
      </c>
      <c r="K92" s="13"/>
    </row>
    <row r="93" s="3" customFormat="1" ht="54" customHeight="1" spans="1:11">
      <c r="A93" s="16"/>
      <c r="B93" s="17">
        <v>89</v>
      </c>
      <c r="C93" s="21" t="s">
        <v>117</v>
      </c>
      <c r="D93" s="18" t="s">
        <v>27</v>
      </c>
      <c r="E93" s="22" t="s">
        <v>32</v>
      </c>
      <c r="F93" s="23">
        <v>2</v>
      </c>
      <c r="G93" s="23">
        <v>79516</v>
      </c>
      <c r="H93" s="20">
        <f t="shared" si="3"/>
        <v>159032</v>
      </c>
      <c r="I93" s="14" t="s">
        <v>33</v>
      </c>
      <c r="J93" s="24">
        <f>G93*0.85</f>
        <v>67588.6</v>
      </c>
      <c r="K93" s="13"/>
    </row>
    <row r="94" s="3" customFormat="1" ht="54" customHeight="1" spans="1:11">
      <c r="A94" s="16"/>
      <c r="B94" s="17">
        <v>90</v>
      </c>
      <c r="C94" s="21" t="s">
        <v>118</v>
      </c>
      <c r="D94" s="18" t="s">
        <v>27</v>
      </c>
      <c r="E94" s="22" t="s">
        <v>32</v>
      </c>
      <c r="F94" s="23">
        <v>4</v>
      </c>
      <c r="G94" s="23">
        <v>30142</v>
      </c>
      <c r="H94" s="20">
        <f t="shared" si="3"/>
        <v>120568</v>
      </c>
      <c r="I94" s="14" t="s">
        <v>33</v>
      </c>
      <c r="J94" s="24">
        <f t="shared" si="4"/>
        <v>28634.9</v>
      </c>
      <c r="K94" s="13"/>
    </row>
    <row r="95" s="3" customFormat="1" ht="54" customHeight="1" spans="1:11">
      <c r="A95" s="16"/>
      <c r="B95" s="17">
        <v>91</v>
      </c>
      <c r="C95" s="21" t="s">
        <v>119</v>
      </c>
      <c r="D95" s="18" t="s">
        <v>27</v>
      </c>
      <c r="E95" s="22" t="s">
        <v>32</v>
      </c>
      <c r="F95" s="23">
        <v>3</v>
      </c>
      <c r="G95" s="23">
        <v>41321</v>
      </c>
      <c r="H95" s="20">
        <f t="shared" si="3"/>
        <v>123963</v>
      </c>
      <c r="I95" s="14" t="s">
        <v>33</v>
      </c>
      <c r="J95" s="24">
        <f t="shared" si="4"/>
        <v>39254.95</v>
      </c>
      <c r="K95" s="13"/>
    </row>
    <row r="96" s="3" customFormat="1" ht="54" customHeight="1" spans="1:11">
      <c r="A96" s="16"/>
      <c r="B96" s="17">
        <v>92</v>
      </c>
      <c r="C96" s="21" t="s">
        <v>120</v>
      </c>
      <c r="D96" s="18" t="s">
        <v>27</v>
      </c>
      <c r="E96" s="22" t="s">
        <v>32</v>
      </c>
      <c r="F96" s="23">
        <v>3</v>
      </c>
      <c r="G96" s="23">
        <v>40775</v>
      </c>
      <c r="H96" s="20">
        <f t="shared" si="3"/>
        <v>122325</v>
      </c>
      <c r="I96" s="14" t="s">
        <v>33</v>
      </c>
      <c r="J96" s="24">
        <f t="shared" si="4"/>
        <v>38736.25</v>
      </c>
      <c r="K96" s="13"/>
    </row>
    <row r="97" s="3" customFormat="1" ht="54" customHeight="1" spans="1:11">
      <c r="A97" s="16"/>
      <c r="B97" s="17">
        <v>93</v>
      </c>
      <c r="C97" s="21" t="s">
        <v>121</v>
      </c>
      <c r="D97" s="18" t="s">
        <v>27</v>
      </c>
      <c r="E97" s="22" t="s">
        <v>32</v>
      </c>
      <c r="F97" s="23">
        <v>1</v>
      </c>
      <c r="G97" s="23">
        <v>44984</v>
      </c>
      <c r="H97" s="20">
        <f t="shared" si="3"/>
        <v>44984</v>
      </c>
      <c r="I97" s="14" t="s">
        <v>33</v>
      </c>
      <c r="J97" s="24">
        <f t="shared" si="4"/>
        <v>42734.8</v>
      </c>
      <c r="K97" s="13"/>
    </row>
    <row r="98" s="3" customFormat="1" ht="54" customHeight="1" spans="1:11">
      <c r="A98" s="16"/>
      <c r="B98" s="17">
        <v>94</v>
      </c>
      <c r="C98" s="21" t="s">
        <v>122</v>
      </c>
      <c r="D98" s="18" t="s">
        <v>27</v>
      </c>
      <c r="E98" s="22" t="s">
        <v>32</v>
      </c>
      <c r="F98" s="23">
        <v>1</v>
      </c>
      <c r="G98" s="23">
        <v>45760</v>
      </c>
      <c r="H98" s="20">
        <f t="shared" si="3"/>
        <v>45760</v>
      </c>
      <c r="I98" s="14" t="s">
        <v>33</v>
      </c>
      <c r="J98" s="24">
        <f t="shared" si="4"/>
        <v>43472</v>
      </c>
      <c r="K98" s="13"/>
    </row>
    <row r="99" s="3" customFormat="1" ht="54" customHeight="1" spans="1:11">
      <c r="A99" s="16"/>
      <c r="B99" s="17">
        <v>95</v>
      </c>
      <c r="C99" s="21" t="s">
        <v>123</v>
      </c>
      <c r="D99" s="18" t="s">
        <v>27</v>
      </c>
      <c r="E99" s="22" t="s">
        <v>32</v>
      </c>
      <c r="F99" s="23">
        <v>2</v>
      </c>
      <c r="G99" s="23">
        <v>72191</v>
      </c>
      <c r="H99" s="20">
        <f t="shared" si="3"/>
        <v>144382</v>
      </c>
      <c r="I99" s="14" t="s">
        <v>33</v>
      </c>
      <c r="J99" s="24">
        <f>G99*0.85</f>
        <v>61362.35</v>
      </c>
      <c r="K99" s="13"/>
    </row>
    <row r="100" s="3" customFormat="1" ht="54" customHeight="1" spans="1:11">
      <c r="A100" s="16"/>
      <c r="B100" s="17">
        <v>96</v>
      </c>
      <c r="C100" s="21" t="s">
        <v>124</v>
      </c>
      <c r="D100" s="18" t="s">
        <v>27</v>
      </c>
      <c r="E100" s="22" t="s">
        <v>32</v>
      </c>
      <c r="F100" s="23">
        <v>2</v>
      </c>
      <c r="G100" s="23">
        <v>78567</v>
      </c>
      <c r="H100" s="20">
        <f t="shared" si="3"/>
        <v>157134</v>
      </c>
      <c r="I100" s="14" t="s">
        <v>33</v>
      </c>
      <c r="J100" s="24">
        <f>G100*0.85</f>
        <v>66781.95</v>
      </c>
      <c r="K100" s="13"/>
    </row>
    <row r="101" s="3" customFormat="1" ht="54" customHeight="1" spans="1:11">
      <c r="A101" s="16"/>
      <c r="B101" s="17">
        <v>97</v>
      </c>
      <c r="C101" s="21" t="s">
        <v>125</v>
      </c>
      <c r="D101" s="18" t="s">
        <v>27</v>
      </c>
      <c r="E101" s="22" t="s">
        <v>32</v>
      </c>
      <c r="F101" s="23">
        <v>2</v>
      </c>
      <c r="G101" s="23">
        <v>79516</v>
      </c>
      <c r="H101" s="20">
        <f t="shared" si="3"/>
        <v>159032</v>
      </c>
      <c r="I101" s="14" t="s">
        <v>33</v>
      </c>
      <c r="J101" s="24">
        <f>G101*0.85</f>
        <v>67588.6</v>
      </c>
      <c r="K101" s="13"/>
    </row>
    <row r="102" s="3" customFormat="1" ht="54" customHeight="1" spans="1:11">
      <c r="A102" s="16"/>
      <c r="B102" s="17">
        <v>98</v>
      </c>
      <c r="C102" s="21" t="s">
        <v>126</v>
      </c>
      <c r="D102" s="18" t="s">
        <v>27</v>
      </c>
      <c r="E102" s="22" t="s">
        <v>32</v>
      </c>
      <c r="F102" s="23">
        <v>4</v>
      </c>
      <c r="G102" s="23">
        <v>30142</v>
      </c>
      <c r="H102" s="20">
        <f t="shared" si="3"/>
        <v>120568</v>
      </c>
      <c r="I102" s="14" t="s">
        <v>33</v>
      </c>
      <c r="J102" s="24">
        <f t="shared" si="4"/>
        <v>28634.9</v>
      </c>
      <c r="K102" s="13"/>
    </row>
    <row r="103" s="3" customFormat="1" ht="54" customHeight="1" spans="1:11">
      <c r="A103" s="16"/>
      <c r="B103" s="17">
        <v>99</v>
      </c>
      <c r="C103" s="21" t="s">
        <v>127</v>
      </c>
      <c r="D103" s="18" t="s">
        <v>27</v>
      </c>
      <c r="E103" s="22" t="s">
        <v>32</v>
      </c>
      <c r="F103" s="23">
        <v>3</v>
      </c>
      <c r="G103" s="23">
        <v>41321</v>
      </c>
      <c r="H103" s="20">
        <f t="shared" si="3"/>
        <v>123963</v>
      </c>
      <c r="I103" s="14" t="s">
        <v>33</v>
      </c>
      <c r="J103" s="24">
        <f t="shared" si="4"/>
        <v>39254.95</v>
      </c>
      <c r="K103" s="13"/>
    </row>
    <row r="104" s="3" customFormat="1" ht="54" customHeight="1" spans="1:11">
      <c r="A104" s="16"/>
      <c r="B104" s="17">
        <v>100</v>
      </c>
      <c r="C104" s="21" t="s">
        <v>128</v>
      </c>
      <c r="D104" s="18" t="s">
        <v>27</v>
      </c>
      <c r="E104" s="22" t="s">
        <v>32</v>
      </c>
      <c r="F104" s="23">
        <v>1</v>
      </c>
      <c r="G104" s="23">
        <v>40775</v>
      </c>
      <c r="H104" s="20">
        <f t="shared" si="3"/>
        <v>40775</v>
      </c>
      <c r="I104" s="14" t="s">
        <v>33</v>
      </c>
      <c r="J104" s="24">
        <f t="shared" si="4"/>
        <v>38736.25</v>
      </c>
      <c r="K104" s="13"/>
    </row>
    <row r="105" s="3" customFormat="1" ht="54" customHeight="1" spans="1:11">
      <c r="A105" s="16"/>
      <c r="B105" s="17">
        <v>101</v>
      </c>
      <c r="C105" s="21" t="s">
        <v>129</v>
      </c>
      <c r="D105" s="18" t="s">
        <v>27</v>
      </c>
      <c r="E105" s="22" t="s">
        <v>32</v>
      </c>
      <c r="F105" s="23">
        <v>2</v>
      </c>
      <c r="G105" s="23">
        <v>45655</v>
      </c>
      <c r="H105" s="20">
        <f t="shared" si="3"/>
        <v>91310</v>
      </c>
      <c r="I105" s="14" t="s">
        <v>33</v>
      </c>
      <c r="J105" s="24">
        <f t="shared" si="4"/>
        <v>43372.25</v>
      </c>
      <c r="K105" s="13"/>
    </row>
    <row r="106" s="3" customFormat="1" ht="54" customHeight="1" spans="1:11">
      <c r="A106" s="16"/>
      <c r="B106" s="17">
        <v>102</v>
      </c>
      <c r="C106" s="21" t="s">
        <v>130</v>
      </c>
      <c r="D106" s="18" t="s">
        <v>27</v>
      </c>
      <c r="E106" s="22" t="s">
        <v>32</v>
      </c>
      <c r="F106" s="23">
        <v>1</v>
      </c>
      <c r="G106" s="23">
        <v>37518</v>
      </c>
      <c r="H106" s="20">
        <f t="shared" si="3"/>
        <v>37518</v>
      </c>
      <c r="I106" s="14" t="s">
        <v>33</v>
      </c>
      <c r="J106" s="24">
        <f t="shared" si="4"/>
        <v>35642.1</v>
      </c>
      <c r="K106" s="13"/>
    </row>
    <row r="107" s="3" customFormat="1" ht="54" customHeight="1" spans="1:11">
      <c r="A107" s="16"/>
      <c r="B107" s="17">
        <v>103</v>
      </c>
      <c r="C107" s="21" t="s">
        <v>131</v>
      </c>
      <c r="D107" s="18" t="s">
        <v>27</v>
      </c>
      <c r="E107" s="22" t="s">
        <v>32</v>
      </c>
      <c r="F107" s="23">
        <v>1</v>
      </c>
      <c r="G107" s="23">
        <v>53265</v>
      </c>
      <c r="H107" s="20">
        <f t="shared" si="3"/>
        <v>53265</v>
      </c>
      <c r="I107" s="14" t="s">
        <v>33</v>
      </c>
      <c r="J107" s="24">
        <f t="shared" ref="J107:J131" si="5">G107*0.95</f>
        <v>50601.75</v>
      </c>
      <c r="K107" s="13"/>
    </row>
    <row r="108" s="3" customFormat="1" ht="54" customHeight="1" spans="1:11">
      <c r="A108" s="16"/>
      <c r="B108" s="17">
        <v>104</v>
      </c>
      <c r="C108" s="21" t="s">
        <v>132</v>
      </c>
      <c r="D108" s="18" t="s">
        <v>27</v>
      </c>
      <c r="E108" s="22" t="s">
        <v>32</v>
      </c>
      <c r="F108" s="23">
        <v>2</v>
      </c>
      <c r="G108" s="23">
        <v>72191</v>
      </c>
      <c r="H108" s="20">
        <f t="shared" si="3"/>
        <v>144382</v>
      </c>
      <c r="I108" s="14" t="s">
        <v>33</v>
      </c>
      <c r="J108" s="24">
        <f>G108*0.85</f>
        <v>61362.35</v>
      </c>
      <c r="K108" s="13"/>
    </row>
    <row r="109" s="3" customFormat="1" ht="54" customHeight="1" spans="1:11">
      <c r="A109" s="16"/>
      <c r="B109" s="17">
        <v>105</v>
      </c>
      <c r="C109" s="21" t="s">
        <v>133</v>
      </c>
      <c r="D109" s="18" t="s">
        <v>27</v>
      </c>
      <c r="E109" s="22" t="s">
        <v>32</v>
      </c>
      <c r="F109" s="23">
        <v>2</v>
      </c>
      <c r="G109" s="23">
        <v>78567</v>
      </c>
      <c r="H109" s="20">
        <f t="shared" si="3"/>
        <v>157134</v>
      </c>
      <c r="I109" s="14" t="s">
        <v>33</v>
      </c>
      <c r="J109" s="24">
        <f>G109*0.85</f>
        <v>66781.95</v>
      </c>
      <c r="K109" s="13"/>
    </row>
    <row r="110" s="3" customFormat="1" ht="54" customHeight="1" spans="1:11">
      <c r="A110" s="16"/>
      <c r="B110" s="17">
        <v>106</v>
      </c>
      <c r="C110" s="21" t="s">
        <v>134</v>
      </c>
      <c r="D110" s="18" t="s">
        <v>27</v>
      </c>
      <c r="E110" s="22" t="s">
        <v>32</v>
      </c>
      <c r="F110" s="23">
        <v>2</v>
      </c>
      <c r="G110" s="23">
        <v>79516</v>
      </c>
      <c r="H110" s="20">
        <f t="shared" si="3"/>
        <v>159032</v>
      </c>
      <c r="I110" s="14" t="s">
        <v>33</v>
      </c>
      <c r="J110" s="24">
        <f>G110*0.85</f>
        <v>67588.6</v>
      </c>
      <c r="K110" s="13"/>
    </row>
    <row r="111" s="3" customFormat="1" ht="54" customHeight="1" spans="1:11">
      <c r="A111" s="16"/>
      <c r="B111" s="17">
        <v>107</v>
      </c>
      <c r="C111" s="21" t="s">
        <v>135</v>
      </c>
      <c r="D111" s="18" t="s">
        <v>27</v>
      </c>
      <c r="E111" s="22" t="s">
        <v>32</v>
      </c>
      <c r="F111" s="23">
        <v>4</v>
      </c>
      <c r="G111" s="23">
        <v>30142</v>
      </c>
      <c r="H111" s="20">
        <f t="shared" si="3"/>
        <v>120568</v>
      </c>
      <c r="I111" s="14" t="s">
        <v>33</v>
      </c>
      <c r="J111" s="24">
        <f t="shared" si="5"/>
        <v>28634.9</v>
      </c>
      <c r="K111" s="13"/>
    </row>
    <row r="112" s="3" customFormat="1" ht="54" customHeight="1" spans="1:11">
      <c r="A112" s="16"/>
      <c r="B112" s="17">
        <v>108</v>
      </c>
      <c r="C112" s="21" t="s">
        <v>136</v>
      </c>
      <c r="D112" s="18" t="s">
        <v>27</v>
      </c>
      <c r="E112" s="22" t="s">
        <v>32</v>
      </c>
      <c r="F112" s="23">
        <v>5</v>
      </c>
      <c r="G112" s="23">
        <v>41321</v>
      </c>
      <c r="H112" s="20">
        <f t="shared" si="3"/>
        <v>206605</v>
      </c>
      <c r="I112" s="14" t="s">
        <v>33</v>
      </c>
      <c r="J112" s="24">
        <f t="shared" si="5"/>
        <v>39254.95</v>
      </c>
      <c r="K112" s="13"/>
    </row>
    <row r="113" s="3" customFormat="1" ht="54" customHeight="1" spans="1:11">
      <c r="A113" s="16"/>
      <c r="B113" s="17">
        <v>109</v>
      </c>
      <c r="C113" s="21" t="s">
        <v>137</v>
      </c>
      <c r="D113" s="18" t="s">
        <v>27</v>
      </c>
      <c r="E113" s="22" t="s">
        <v>32</v>
      </c>
      <c r="F113" s="23">
        <v>2</v>
      </c>
      <c r="G113" s="23">
        <v>33714</v>
      </c>
      <c r="H113" s="20">
        <f t="shared" si="3"/>
        <v>67428</v>
      </c>
      <c r="I113" s="14" t="s">
        <v>33</v>
      </c>
      <c r="J113" s="24">
        <f t="shared" si="5"/>
        <v>32028.3</v>
      </c>
      <c r="K113" s="13"/>
    </row>
    <row r="114" s="3" customFormat="1" ht="54" customHeight="1" spans="1:11">
      <c r="A114" s="16"/>
      <c r="B114" s="17">
        <v>110</v>
      </c>
      <c r="C114" s="21" t="s">
        <v>138</v>
      </c>
      <c r="D114" s="18" t="s">
        <v>27</v>
      </c>
      <c r="E114" s="22" t="s">
        <v>32</v>
      </c>
      <c r="F114" s="23">
        <v>1</v>
      </c>
      <c r="G114" s="23">
        <v>37518</v>
      </c>
      <c r="H114" s="20">
        <f t="shared" si="3"/>
        <v>37518</v>
      </c>
      <c r="I114" s="14" t="s">
        <v>33</v>
      </c>
      <c r="J114" s="24">
        <f t="shared" si="5"/>
        <v>35642.1</v>
      </c>
      <c r="K114" s="13"/>
    </row>
    <row r="115" s="3" customFormat="1" ht="54" customHeight="1" spans="1:11">
      <c r="A115" s="16"/>
      <c r="B115" s="17">
        <v>111</v>
      </c>
      <c r="C115" s="21" t="s">
        <v>139</v>
      </c>
      <c r="D115" s="18" t="s">
        <v>27</v>
      </c>
      <c r="E115" s="22" t="s">
        <v>32</v>
      </c>
      <c r="F115" s="23">
        <v>2</v>
      </c>
      <c r="G115" s="23">
        <v>72191</v>
      </c>
      <c r="H115" s="20">
        <f t="shared" si="3"/>
        <v>144382</v>
      </c>
      <c r="I115" s="14" t="s">
        <v>33</v>
      </c>
      <c r="J115" s="24">
        <f>G115*0.85</f>
        <v>61362.35</v>
      </c>
      <c r="K115" s="13"/>
    </row>
    <row r="116" s="3" customFormat="1" ht="54" customHeight="1" spans="1:11">
      <c r="A116" s="16"/>
      <c r="B116" s="17">
        <v>112</v>
      </c>
      <c r="C116" s="21" t="s">
        <v>140</v>
      </c>
      <c r="D116" s="18" t="s">
        <v>27</v>
      </c>
      <c r="E116" s="22" t="s">
        <v>22</v>
      </c>
      <c r="F116" s="23">
        <v>5</v>
      </c>
      <c r="G116" s="23">
        <v>40499</v>
      </c>
      <c r="H116" s="20">
        <f t="shared" si="3"/>
        <v>202495</v>
      </c>
      <c r="I116" s="14" t="s">
        <v>33</v>
      </c>
      <c r="J116" s="24">
        <v>13235</v>
      </c>
      <c r="K116" s="13"/>
    </row>
    <row r="117" s="3" customFormat="1" ht="54" customHeight="1" spans="1:11">
      <c r="A117" s="16"/>
      <c r="B117" s="17">
        <v>113</v>
      </c>
      <c r="C117" s="21" t="s">
        <v>141</v>
      </c>
      <c r="D117" s="18" t="s">
        <v>27</v>
      </c>
      <c r="E117" s="22" t="s">
        <v>22</v>
      </c>
      <c r="F117" s="23">
        <v>5</v>
      </c>
      <c r="G117" s="23">
        <v>11848</v>
      </c>
      <c r="H117" s="20">
        <f t="shared" si="3"/>
        <v>59240</v>
      </c>
      <c r="I117" s="14" t="s">
        <v>33</v>
      </c>
      <c r="J117" s="24">
        <f t="shared" ref="J117:J123" si="6">G117*0.85</f>
        <v>10070.8</v>
      </c>
      <c r="K117" s="13"/>
    </row>
    <row r="118" s="3" customFormat="1" ht="54" customHeight="1" spans="1:11">
      <c r="A118" s="16"/>
      <c r="B118" s="17">
        <v>114</v>
      </c>
      <c r="C118" s="21" t="s">
        <v>142</v>
      </c>
      <c r="D118" s="18" t="s">
        <v>27</v>
      </c>
      <c r="E118" s="22" t="s">
        <v>22</v>
      </c>
      <c r="F118" s="23">
        <v>21</v>
      </c>
      <c r="G118" s="23">
        <v>5562</v>
      </c>
      <c r="H118" s="20">
        <f t="shared" si="3"/>
        <v>116802</v>
      </c>
      <c r="I118" s="14" t="s">
        <v>33</v>
      </c>
      <c r="J118" s="24">
        <f t="shared" si="6"/>
        <v>4727.7</v>
      </c>
      <c r="K118" s="13"/>
    </row>
    <row r="119" s="3" customFormat="1" ht="54" customHeight="1" spans="1:11">
      <c r="A119" s="16"/>
      <c r="B119" s="17">
        <v>115</v>
      </c>
      <c r="C119" s="21" t="s">
        <v>143</v>
      </c>
      <c r="D119" s="18" t="s">
        <v>27</v>
      </c>
      <c r="E119" s="22" t="s">
        <v>22</v>
      </c>
      <c r="F119" s="23">
        <v>2</v>
      </c>
      <c r="G119" s="23">
        <v>8591</v>
      </c>
      <c r="H119" s="20">
        <f t="shared" si="3"/>
        <v>17182</v>
      </c>
      <c r="I119" s="14" t="s">
        <v>33</v>
      </c>
      <c r="J119" s="24">
        <f t="shared" si="6"/>
        <v>7302.35</v>
      </c>
      <c r="K119" s="13"/>
    </row>
    <row r="120" s="3" customFormat="1" ht="54" customHeight="1" spans="1:11">
      <c r="A120" s="16"/>
      <c r="B120" s="17">
        <v>116</v>
      </c>
      <c r="C120" s="21" t="s">
        <v>144</v>
      </c>
      <c r="D120" s="18" t="s">
        <v>27</v>
      </c>
      <c r="E120" s="22" t="s">
        <v>22</v>
      </c>
      <c r="F120" s="23">
        <v>50</v>
      </c>
      <c r="G120" s="23">
        <v>9678</v>
      </c>
      <c r="H120" s="20">
        <f t="shared" si="3"/>
        <v>483900</v>
      </c>
      <c r="I120" s="14" t="s">
        <v>33</v>
      </c>
      <c r="J120" s="24">
        <f t="shared" si="6"/>
        <v>8226.3</v>
      </c>
      <c r="K120" s="13"/>
    </row>
    <row r="121" s="3" customFormat="1" ht="54" customHeight="1" spans="1:11">
      <c r="A121" s="16"/>
      <c r="B121" s="17">
        <v>117</v>
      </c>
      <c r="C121" s="21" t="s">
        <v>145</v>
      </c>
      <c r="D121" s="18" t="s">
        <v>27</v>
      </c>
      <c r="E121" s="22" t="s">
        <v>22</v>
      </c>
      <c r="F121" s="23">
        <v>46</v>
      </c>
      <c r="G121" s="23">
        <v>10771</v>
      </c>
      <c r="H121" s="20">
        <f t="shared" si="3"/>
        <v>495466</v>
      </c>
      <c r="I121" s="14" t="s">
        <v>33</v>
      </c>
      <c r="J121" s="24">
        <f t="shared" si="6"/>
        <v>9155.35</v>
      </c>
      <c r="K121" s="13"/>
    </row>
    <row r="122" s="3" customFormat="1" ht="54" customHeight="1" spans="1:11">
      <c r="A122" s="16"/>
      <c r="B122" s="17">
        <v>118</v>
      </c>
      <c r="C122" s="21" t="s">
        <v>146</v>
      </c>
      <c r="D122" s="18" t="s">
        <v>27</v>
      </c>
      <c r="E122" s="22" t="s">
        <v>22</v>
      </c>
      <c r="F122" s="23">
        <v>1</v>
      </c>
      <c r="G122" s="23">
        <v>11544</v>
      </c>
      <c r="H122" s="20">
        <f t="shared" si="3"/>
        <v>11544</v>
      </c>
      <c r="I122" s="14" t="s">
        <v>33</v>
      </c>
      <c r="J122" s="24">
        <f t="shared" si="6"/>
        <v>9812.4</v>
      </c>
      <c r="K122" s="13"/>
    </row>
    <row r="123" s="3" customFormat="1" ht="54" customHeight="1" spans="1:11">
      <c r="A123" s="16"/>
      <c r="B123" s="17">
        <v>119</v>
      </c>
      <c r="C123" s="21" t="s">
        <v>147</v>
      </c>
      <c r="D123" s="18" t="s">
        <v>27</v>
      </c>
      <c r="E123" s="22" t="s">
        <v>22</v>
      </c>
      <c r="F123" s="23">
        <v>8</v>
      </c>
      <c r="G123" s="23">
        <v>14848</v>
      </c>
      <c r="H123" s="20">
        <f t="shared" si="3"/>
        <v>118784</v>
      </c>
      <c r="I123" s="14" t="s">
        <v>33</v>
      </c>
      <c r="J123" s="24">
        <f t="shared" si="6"/>
        <v>12620.8</v>
      </c>
      <c r="K123" s="13"/>
    </row>
    <row r="124" s="3" customFormat="1" ht="54" customHeight="1" spans="1:11">
      <c r="A124" s="16"/>
      <c r="B124" s="17">
        <v>120</v>
      </c>
      <c r="C124" s="21" t="s">
        <v>148</v>
      </c>
      <c r="D124" s="18" t="s">
        <v>27</v>
      </c>
      <c r="E124" s="22" t="s">
        <v>22</v>
      </c>
      <c r="F124" s="23">
        <v>259</v>
      </c>
      <c r="G124" s="23">
        <v>16901</v>
      </c>
      <c r="H124" s="20">
        <f t="shared" si="3"/>
        <v>4377359</v>
      </c>
      <c r="I124" s="14" t="s">
        <v>33</v>
      </c>
      <c r="J124" s="24">
        <f t="shared" si="5"/>
        <v>16055.95</v>
      </c>
      <c r="K124" s="13"/>
    </row>
    <row r="125" s="3" customFormat="1" ht="54" customHeight="1" spans="1:11">
      <c r="A125" s="16"/>
      <c r="B125" s="17">
        <v>121</v>
      </c>
      <c r="C125" s="21" t="s">
        <v>149</v>
      </c>
      <c r="D125" s="18" t="s">
        <v>27</v>
      </c>
      <c r="E125" s="22" t="s">
        <v>22</v>
      </c>
      <c r="F125" s="23">
        <v>2</v>
      </c>
      <c r="G125" s="23">
        <v>3857</v>
      </c>
      <c r="H125" s="20">
        <f t="shared" si="3"/>
        <v>7714</v>
      </c>
      <c r="I125" s="14" t="s">
        <v>33</v>
      </c>
      <c r="J125" s="24">
        <f t="shared" si="5"/>
        <v>3664.15</v>
      </c>
      <c r="K125" s="13"/>
    </row>
    <row r="126" s="3" customFormat="1" ht="54" customHeight="1" spans="1:11">
      <c r="A126" s="16"/>
      <c r="B126" s="17">
        <v>122</v>
      </c>
      <c r="C126" s="21" t="s">
        <v>150</v>
      </c>
      <c r="D126" s="18" t="s">
        <v>27</v>
      </c>
      <c r="E126" s="22" t="s">
        <v>22</v>
      </c>
      <c r="F126" s="23">
        <v>2</v>
      </c>
      <c r="G126" s="23">
        <v>9368</v>
      </c>
      <c r="H126" s="20">
        <f t="shared" si="3"/>
        <v>18736</v>
      </c>
      <c r="I126" s="14" t="s">
        <v>33</v>
      </c>
      <c r="J126" s="24">
        <f t="shared" si="5"/>
        <v>8899.6</v>
      </c>
      <c r="K126" s="13"/>
    </row>
    <row r="127" s="3" customFormat="1" ht="54" customHeight="1" spans="1:11">
      <c r="A127" s="16"/>
      <c r="B127" s="17">
        <v>123</v>
      </c>
      <c r="C127" s="21" t="s">
        <v>151</v>
      </c>
      <c r="D127" s="18" t="s">
        <v>27</v>
      </c>
      <c r="E127" s="22" t="s">
        <v>22</v>
      </c>
      <c r="F127" s="23">
        <v>18</v>
      </c>
      <c r="G127" s="23">
        <v>12454</v>
      </c>
      <c r="H127" s="20">
        <f t="shared" si="3"/>
        <v>224172</v>
      </c>
      <c r="I127" s="14" t="s">
        <v>33</v>
      </c>
      <c r="J127" s="24">
        <f t="shared" si="5"/>
        <v>11831.3</v>
      </c>
      <c r="K127" s="13"/>
    </row>
    <row r="128" s="3" customFormat="1" ht="54" customHeight="1" spans="1:11">
      <c r="A128" s="16"/>
      <c r="B128" s="17">
        <v>124</v>
      </c>
      <c r="C128" s="21" t="s">
        <v>152</v>
      </c>
      <c r="D128" s="18" t="s">
        <v>27</v>
      </c>
      <c r="E128" s="22" t="s">
        <v>22</v>
      </c>
      <c r="F128" s="23">
        <v>2</v>
      </c>
      <c r="G128" s="23">
        <v>2527</v>
      </c>
      <c r="H128" s="20">
        <f t="shared" si="3"/>
        <v>5054</v>
      </c>
      <c r="I128" s="14" t="s">
        <v>33</v>
      </c>
      <c r="J128" s="24">
        <f t="shared" si="5"/>
        <v>2400.65</v>
      </c>
      <c r="K128" s="13"/>
    </row>
    <row r="129" s="3" customFormat="1" ht="54" customHeight="1" spans="1:11">
      <c r="A129" s="16"/>
      <c r="B129" s="17">
        <v>125</v>
      </c>
      <c r="C129" s="21" t="s">
        <v>153</v>
      </c>
      <c r="D129" s="18" t="s">
        <v>27</v>
      </c>
      <c r="E129" s="22" t="s">
        <v>22</v>
      </c>
      <c r="F129" s="23">
        <v>1</v>
      </c>
      <c r="G129" s="23">
        <v>7016</v>
      </c>
      <c r="H129" s="20">
        <f t="shared" si="3"/>
        <v>7016</v>
      </c>
      <c r="I129" s="14" t="s">
        <v>33</v>
      </c>
      <c r="J129" s="24">
        <f t="shared" si="5"/>
        <v>6665.2</v>
      </c>
      <c r="K129" s="13"/>
    </row>
    <row r="130" s="3" customFormat="1" ht="54" customHeight="1" spans="1:11">
      <c r="A130" s="16"/>
      <c r="B130" s="17">
        <v>126</v>
      </c>
      <c r="C130" s="21" t="s">
        <v>154</v>
      </c>
      <c r="D130" s="18" t="s">
        <v>27</v>
      </c>
      <c r="E130" s="22" t="s">
        <v>22</v>
      </c>
      <c r="F130" s="23">
        <v>2</v>
      </c>
      <c r="G130" s="23">
        <v>11566</v>
      </c>
      <c r="H130" s="20">
        <f t="shared" si="3"/>
        <v>23132</v>
      </c>
      <c r="I130" s="14" t="s">
        <v>33</v>
      </c>
      <c r="J130" s="24">
        <f t="shared" si="5"/>
        <v>10987.7</v>
      </c>
      <c r="K130" s="13"/>
    </row>
    <row r="131" s="3" customFormat="1" ht="54" customHeight="1" spans="1:11">
      <c r="A131" s="16"/>
      <c r="B131" s="17">
        <v>127</v>
      </c>
      <c r="C131" s="21" t="s">
        <v>155</v>
      </c>
      <c r="D131" s="18" t="s">
        <v>27</v>
      </c>
      <c r="E131" s="22" t="s">
        <v>22</v>
      </c>
      <c r="F131" s="23">
        <v>2</v>
      </c>
      <c r="G131" s="23">
        <v>3649</v>
      </c>
      <c r="H131" s="20">
        <f t="shared" si="3"/>
        <v>7298</v>
      </c>
      <c r="I131" s="14" t="s">
        <v>33</v>
      </c>
      <c r="J131" s="24">
        <f t="shared" si="5"/>
        <v>3466.55</v>
      </c>
      <c r="K131" s="13"/>
    </row>
    <row r="132" s="3" customFormat="1" ht="54" customHeight="1" spans="1:11">
      <c r="A132" s="16"/>
      <c r="B132" s="17">
        <v>128</v>
      </c>
      <c r="C132" s="21" t="s">
        <v>156</v>
      </c>
      <c r="D132" s="18" t="s">
        <v>27</v>
      </c>
      <c r="E132" s="22" t="s">
        <v>22</v>
      </c>
      <c r="F132" s="23">
        <v>7</v>
      </c>
      <c r="G132" s="23">
        <v>1600</v>
      </c>
      <c r="H132" s="20">
        <f t="shared" si="3"/>
        <v>11200</v>
      </c>
      <c r="I132" s="14" t="s">
        <v>33</v>
      </c>
      <c r="J132" s="13">
        <v>1000</v>
      </c>
      <c r="K132" s="13"/>
    </row>
    <row r="133" s="3" customFormat="1" ht="54" customHeight="1" spans="1:11">
      <c r="A133" s="16"/>
      <c r="B133" s="17">
        <v>129</v>
      </c>
      <c r="C133" s="21" t="s">
        <v>157</v>
      </c>
      <c r="D133" s="21" t="s">
        <v>158</v>
      </c>
      <c r="E133" s="22" t="s">
        <v>22</v>
      </c>
      <c r="F133" s="23">
        <v>11</v>
      </c>
      <c r="G133" s="23">
        <v>7259</v>
      </c>
      <c r="H133" s="20">
        <f t="shared" si="3"/>
        <v>79849</v>
      </c>
      <c r="I133" s="14" t="s">
        <v>33</v>
      </c>
      <c r="J133" s="13">
        <v>3200</v>
      </c>
      <c r="K133" s="13"/>
    </row>
    <row r="134" s="3" customFormat="1" ht="54" customHeight="1" spans="1:11">
      <c r="A134" s="16"/>
      <c r="B134" s="17">
        <v>130</v>
      </c>
      <c r="C134" s="21" t="s">
        <v>159</v>
      </c>
      <c r="D134" s="21" t="s">
        <v>160</v>
      </c>
      <c r="E134" s="22" t="s">
        <v>22</v>
      </c>
      <c r="F134" s="23">
        <v>11</v>
      </c>
      <c r="G134" s="23">
        <v>758</v>
      </c>
      <c r="H134" s="20">
        <f t="shared" si="3"/>
        <v>8338</v>
      </c>
      <c r="I134" s="14" t="s">
        <v>33</v>
      </c>
      <c r="J134" s="13">
        <v>758</v>
      </c>
      <c r="K134" s="13"/>
    </row>
    <row r="135" s="3" customFormat="1" ht="54" customHeight="1" spans="1:11">
      <c r="A135" s="16"/>
      <c r="B135" s="17">
        <v>131</v>
      </c>
      <c r="C135" s="21" t="s">
        <v>161</v>
      </c>
      <c r="D135" s="18" t="s">
        <v>27</v>
      </c>
      <c r="E135" s="22" t="s">
        <v>22</v>
      </c>
      <c r="F135" s="23">
        <v>35</v>
      </c>
      <c r="G135" s="23">
        <v>1450</v>
      </c>
      <c r="H135" s="20">
        <f t="shared" ref="H135:H198" si="7">F135*G135</f>
        <v>50750</v>
      </c>
      <c r="I135" s="14" t="s">
        <v>33</v>
      </c>
      <c r="J135" s="13">
        <v>1000</v>
      </c>
      <c r="K135" s="13"/>
    </row>
    <row r="136" s="3" customFormat="1" ht="54" customHeight="1" spans="1:11">
      <c r="A136" s="16"/>
      <c r="B136" s="17">
        <v>132</v>
      </c>
      <c r="C136" s="21" t="s">
        <v>162</v>
      </c>
      <c r="D136" s="18" t="s">
        <v>27</v>
      </c>
      <c r="E136" s="22" t="s">
        <v>22</v>
      </c>
      <c r="F136" s="23">
        <v>11</v>
      </c>
      <c r="G136" s="23">
        <v>650</v>
      </c>
      <c r="H136" s="20">
        <f t="shared" si="7"/>
        <v>7150</v>
      </c>
      <c r="I136" s="14" t="s">
        <v>33</v>
      </c>
      <c r="J136" s="13">
        <v>500</v>
      </c>
      <c r="K136" s="13"/>
    </row>
    <row r="137" s="3" customFormat="1" ht="54" customHeight="1" spans="1:11">
      <c r="A137" s="16"/>
      <c r="B137" s="17">
        <v>133</v>
      </c>
      <c r="C137" s="21" t="s">
        <v>163</v>
      </c>
      <c r="D137" s="21" t="s">
        <v>164</v>
      </c>
      <c r="E137" s="22" t="s">
        <v>22</v>
      </c>
      <c r="F137" s="23">
        <v>1</v>
      </c>
      <c r="G137" s="23">
        <v>32933</v>
      </c>
      <c r="H137" s="20">
        <f t="shared" si="7"/>
        <v>32933</v>
      </c>
      <c r="I137" s="14" t="s">
        <v>33</v>
      </c>
      <c r="J137" s="24">
        <f>G137*0.95</f>
        <v>31286.35</v>
      </c>
      <c r="K137" s="13"/>
    </row>
    <row r="138" s="3" customFormat="1" ht="54" customHeight="1" spans="1:11">
      <c r="A138" s="16"/>
      <c r="B138" s="17">
        <v>134</v>
      </c>
      <c r="C138" s="21" t="s">
        <v>163</v>
      </c>
      <c r="D138" s="21" t="s">
        <v>165</v>
      </c>
      <c r="E138" s="22" t="s">
        <v>22</v>
      </c>
      <c r="F138" s="23">
        <v>6</v>
      </c>
      <c r="G138" s="23">
        <v>20321</v>
      </c>
      <c r="H138" s="20">
        <f t="shared" si="7"/>
        <v>121926</v>
      </c>
      <c r="I138" s="14" t="s">
        <v>33</v>
      </c>
      <c r="J138" s="24">
        <f>G138*0.95</f>
        <v>19304.95</v>
      </c>
      <c r="K138" s="13"/>
    </row>
    <row r="139" s="4" customFormat="1" ht="54" customHeight="1" spans="1:11">
      <c r="A139" s="25" t="s">
        <v>9</v>
      </c>
      <c r="B139" s="17">
        <v>135</v>
      </c>
      <c r="C139" s="26" t="s">
        <v>166</v>
      </c>
      <c r="D139" s="26" t="s">
        <v>167</v>
      </c>
      <c r="E139" s="27" t="s">
        <v>168</v>
      </c>
      <c r="F139" s="28">
        <v>7</v>
      </c>
      <c r="G139" s="23">
        <v>82235</v>
      </c>
      <c r="H139" s="23">
        <f t="shared" si="7"/>
        <v>575645</v>
      </c>
      <c r="I139" s="14" t="s">
        <v>33</v>
      </c>
      <c r="J139" s="24">
        <f>G139*0.95</f>
        <v>78123.25</v>
      </c>
      <c r="K139" s="31"/>
    </row>
    <row r="140" s="5" customFormat="1" ht="59" customHeight="1" spans="1:11">
      <c r="A140" s="29"/>
      <c r="B140" s="17">
        <v>136</v>
      </c>
      <c r="C140" s="26" t="s">
        <v>169</v>
      </c>
      <c r="D140" s="26" t="s">
        <v>170</v>
      </c>
      <c r="E140" s="27" t="s">
        <v>171</v>
      </c>
      <c r="F140" s="28">
        <v>7</v>
      </c>
      <c r="G140" s="28">
        <v>600</v>
      </c>
      <c r="H140" s="20">
        <f t="shared" si="7"/>
        <v>4200</v>
      </c>
      <c r="I140" s="32" t="s">
        <v>172</v>
      </c>
      <c r="J140" s="33">
        <v>600</v>
      </c>
      <c r="K140" s="34"/>
    </row>
    <row r="141" s="4" customFormat="1" ht="59" customHeight="1" spans="1:11">
      <c r="A141" s="30"/>
      <c r="B141" s="17">
        <v>137</v>
      </c>
      <c r="C141" s="26" t="s">
        <v>173</v>
      </c>
      <c r="D141" s="26" t="s">
        <v>174</v>
      </c>
      <c r="E141" s="27" t="s">
        <v>171</v>
      </c>
      <c r="F141" s="28">
        <v>7</v>
      </c>
      <c r="G141" s="28">
        <v>6292</v>
      </c>
      <c r="H141" s="20">
        <f t="shared" si="7"/>
        <v>44044</v>
      </c>
      <c r="I141" s="32" t="s">
        <v>175</v>
      </c>
      <c r="J141" s="33">
        <v>3500</v>
      </c>
      <c r="K141" s="31"/>
    </row>
    <row r="142" s="4" customFormat="1" ht="59" customHeight="1" spans="1:11">
      <c r="A142" s="30"/>
      <c r="B142" s="17">
        <v>138</v>
      </c>
      <c r="C142" s="26" t="s">
        <v>176</v>
      </c>
      <c r="D142" s="26" t="s">
        <v>177</v>
      </c>
      <c r="E142" s="27" t="s">
        <v>22</v>
      </c>
      <c r="F142" s="28">
        <v>7</v>
      </c>
      <c r="G142" s="28">
        <v>3097</v>
      </c>
      <c r="H142" s="20">
        <f t="shared" si="7"/>
        <v>21679</v>
      </c>
      <c r="I142" s="32" t="s">
        <v>178</v>
      </c>
      <c r="J142" s="33">
        <v>3097</v>
      </c>
      <c r="K142" s="31"/>
    </row>
    <row r="143" s="4" customFormat="1" ht="59" customHeight="1" spans="1:11">
      <c r="A143" s="30"/>
      <c r="B143" s="17">
        <v>139</v>
      </c>
      <c r="C143" s="26" t="s">
        <v>179</v>
      </c>
      <c r="D143" s="26" t="s">
        <v>180</v>
      </c>
      <c r="E143" s="27" t="s">
        <v>168</v>
      </c>
      <c r="F143" s="28">
        <v>7</v>
      </c>
      <c r="G143" s="28">
        <v>26816</v>
      </c>
      <c r="H143" s="20">
        <f t="shared" si="7"/>
        <v>187712</v>
      </c>
      <c r="I143" s="32" t="s">
        <v>181</v>
      </c>
      <c r="J143" s="33">
        <f>G143*0.95</f>
        <v>25475.2</v>
      </c>
      <c r="K143" s="31"/>
    </row>
    <row r="144" s="3" customFormat="1" ht="51" customHeight="1" spans="1:11">
      <c r="A144" s="16"/>
      <c r="B144" s="17">
        <v>140</v>
      </c>
      <c r="C144" s="18" t="s">
        <v>182</v>
      </c>
      <c r="D144" s="18" t="s">
        <v>27</v>
      </c>
      <c r="E144" s="17" t="s">
        <v>168</v>
      </c>
      <c r="F144" s="19">
        <v>88.88</v>
      </c>
      <c r="G144" s="19">
        <v>74</v>
      </c>
      <c r="H144" s="20">
        <f t="shared" si="7"/>
        <v>6577.12</v>
      </c>
      <c r="I144" s="32" t="s">
        <v>183</v>
      </c>
      <c r="J144" s="19">
        <v>74</v>
      </c>
      <c r="K144" s="13"/>
    </row>
    <row r="145" s="3" customFormat="1" ht="51" customHeight="1" spans="1:11">
      <c r="A145" s="16"/>
      <c r="B145" s="17">
        <v>141</v>
      </c>
      <c r="C145" s="18" t="s">
        <v>184</v>
      </c>
      <c r="D145" s="18" t="s">
        <v>27</v>
      </c>
      <c r="E145" s="17" t="s">
        <v>168</v>
      </c>
      <c r="F145" s="19">
        <v>23.23</v>
      </c>
      <c r="G145" s="19">
        <v>70</v>
      </c>
      <c r="H145" s="20">
        <f t="shared" si="7"/>
        <v>1626.1</v>
      </c>
      <c r="I145" s="32" t="s">
        <v>183</v>
      </c>
      <c r="J145" s="19">
        <v>70</v>
      </c>
      <c r="K145" s="13"/>
    </row>
    <row r="146" s="3" customFormat="1" ht="51" customHeight="1" spans="1:11">
      <c r="A146" s="16"/>
      <c r="B146" s="17">
        <v>142</v>
      </c>
      <c r="C146" s="18" t="s">
        <v>185</v>
      </c>
      <c r="D146" s="18" t="s">
        <v>27</v>
      </c>
      <c r="E146" s="17" t="s">
        <v>168</v>
      </c>
      <c r="F146" s="19">
        <v>79.79</v>
      </c>
      <c r="G146" s="19">
        <v>74</v>
      </c>
      <c r="H146" s="20">
        <f t="shared" si="7"/>
        <v>5904.46</v>
      </c>
      <c r="I146" s="32" t="s">
        <v>183</v>
      </c>
      <c r="J146" s="19">
        <v>74</v>
      </c>
      <c r="K146" s="13"/>
    </row>
    <row r="147" s="3" customFormat="1" ht="51" customHeight="1" spans="1:11">
      <c r="A147" s="16"/>
      <c r="B147" s="17">
        <v>143</v>
      </c>
      <c r="C147" s="18" t="s">
        <v>186</v>
      </c>
      <c r="D147" s="18" t="s">
        <v>187</v>
      </c>
      <c r="E147" s="17" t="s">
        <v>168</v>
      </c>
      <c r="F147" s="19">
        <v>22.22</v>
      </c>
      <c r="G147" s="19">
        <v>53.9</v>
      </c>
      <c r="H147" s="20">
        <f t="shared" si="7"/>
        <v>1197.658</v>
      </c>
      <c r="I147" s="32" t="s">
        <v>183</v>
      </c>
      <c r="J147" s="19">
        <v>53.9</v>
      </c>
      <c r="K147" s="13"/>
    </row>
    <row r="148" s="3" customFormat="1" ht="51" customHeight="1" spans="1:11">
      <c r="A148" s="16"/>
      <c r="B148" s="17">
        <v>144</v>
      </c>
      <c r="C148" s="18" t="s">
        <v>188</v>
      </c>
      <c r="D148" s="18" t="s">
        <v>27</v>
      </c>
      <c r="E148" s="17" t="s">
        <v>168</v>
      </c>
      <c r="F148" s="19">
        <v>24.24</v>
      </c>
      <c r="G148" s="19">
        <v>53.9</v>
      </c>
      <c r="H148" s="20">
        <f t="shared" si="7"/>
        <v>1306.536</v>
      </c>
      <c r="I148" s="32" t="s">
        <v>183</v>
      </c>
      <c r="J148" s="19">
        <v>53.9</v>
      </c>
      <c r="K148" s="13"/>
    </row>
    <row r="149" s="3" customFormat="1" ht="51" customHeight="1" spans="1:11">
      <c r="A149" s="16"/>
      <c r="B149" s="17">
        <v>145</v>
      </c>
      <c r="C149" s="18" t="s">
        <v>189</v>
      </c>
      <c r="D149" s="18" t="s">
        <v>27</v>
      </c>
      <c r="E149" s="17" t="s">
        <v>168</v>
      </c>
      <c r="F149" s="19">
        <v>13.13</v>
      </c>
      <c r="G149" s="19">
        <v>74</v>
      </c>
      <c r="H149" s="20">
        <f t="shared" si="7"/>
        <v>971.62</v>
      </c>
      <c r="I149" s="32" t="s">
        <v>183</v>
      </c>
      <c r="J149" s="19">
        <v>74</v>
      </c>
      <c r="K149" s="13"/>
    </row>
    <row r="150" s="3" customFormat="1" ht="76" customHeight="1" spans="1:11">
      <c r="A150" s="16"/>
      <c r="B150" s="17">
        <v>146</v>
      </c>
      <c r="C150" s="18" t="s">
        <v>190</v>
      </c>
      <c r="D150" s="18" t="s">
        <v>27</v>
      </c>
      <c r="E150" s="17" t="s">
        <v>168</v>
      </c>
      <c r="F150" s="19">
        <v>99</v>
      </c>
      <c r="G150" s="19">
        <v>650</v>
      </c>
      <c r="H150" s="20">
        <f t="shared" si="7"/>
        <v>64350</v>
      </c>
      <c r="I150" s="32" t="s">
        <v>183</v>
      </c>
      <c r="J150" s="19">
        <v>650</v>
      </c>
      <c r="K150" s="13"/>
    </row>
    <row r="151" s="3" customFormat="1" ht="32" customHeight="1" spans="1:11">
      <c r="A151" s="16"/>
      <c r="B151" s="17">
        <v>147</v>
      </c>
      <c r="C151" s="18" t="s">
        <v>191</v>
      </c>
      <c r="D151" s="18" t="s">
        <v>27</v>
      </c>
      <c r="E151" s="17" t="s">
        <v>171</v>
      </c>
      <c r="F151" s="19">
        <v>24.48</v>
      </c>
      <c r="G151" s="19">
        <v>35</v>
      </c>
      <c r="H151" s="20">
        <f t="shared" si="7"/>
        <v>856.8</v>
      </c>
      <c r="I151" s="14" t="s">
        <v>192</v>
      </c>
      <c r="J151" s="19">
        <v>35</v>
      </c>
      <c r="K151" s="13"/>
    </row>
    <row r="152" s="3" customFormat="1" ht="32" customHeight="1" spans="1:11">
      <c r="A152" s="16"/>
      <c r="B152" s="17">
        <v>148</v>
      </c>
      <c r="C152" s="18" t="s">
        <v>193</v>
      </c>
      <c r="D152" s="18" t="s">
        <v>194</v>
      </c>
      <c r="E152" s="17" t="s">
        <v>171</v>
      </c>
      <c r="F152" s="19">
        <v>21.42</v>
      </c>
      <c r="G152" s="19">
        <v>11.38</v>
      </c>
      <c r="H152" s="20">
        <f t="shared" si="7"/>
        <v>243.7596</v>
      </c>
      <c r="I152" s="32" t="s">
        <v>195</v>
      </c>
      <c r="J152" s="19">
        <v>11.38</v>
      </c>
      <c r="K152" s="13"/>
    </row>
    <row r="153" s="3" customFormat="1" ht="32" customHeight="1" spans="1:11">
      <c r="A153" s="16"/>
      <c r="B153" s="17">
        <v>149</v>
      </c>
      <c r="C153" s="18" t="s">
        <v>196</v>
      </c>
      <c r="D153" s="18" t="s">
        <v>194</v>
      </c>
      <c r="E153" s="17" t="s">
        <v>171</v>
      </c>
      <c r="F153" s="19">
        <v>24.48</v>
      </c>
      <c r="G153" s="19">
        <v>25.09</v>
      </c>
      <c r="H153" s="20">
        <f t="shared" si="7"/>
        <v>614.2032</v>
      </c>
      <c r="I153" s="32" t="s">
        <v>195</v>
      </c>
      <c r="J153" s="19">
        <v>25.09</v>
      </c>
      <c r="K153" s="13"/>
    </row>
    <row r="154" s="3" customFormat="1" ht="32" customHeight="1" spans="1:11">
      <c r="A154" s="16"/>
      <c r="B154" s="17">
        <v>150</v>
      </c>
      <c r="C154" s="18" t="s">
        <v>197</v>
      </c>
      <c r="D154" s="18" t="s">
        <v>198</v>
      </c>
      <c r="E154" s="17" t="s">
        <v>168</v>
      </c>
      <c r="F154" s="19">
        <v>26.52</v>
      </c>
      <c r="G154" s="19">
        <v>17.49</v>
      </c>
      <c r="H154" s="20">
        <f t="shared" si="7"/>
        <v>463.8348</v>
      </c>
      <c r="I154" s="32" t="s">
        <v>195</v>
      </c>
      <c r="J154" s="19">
        <v>17.49</v>
      </c>
      <c r="K154" s="13"/>
    </row>
    <row r="155" s="3" customFormat="1" ht="32" customHeight="1" spans="1:11">
      <c r="A155" s="16"/>
      <c r="B155" s="17">
        <v>151</v>
      </c>
      <c r="C155" s="18" t="s">
        <v>199</v>
      </c>
      <c r="D155" s="18" t="s">
        <v>194</v>
      </c>
      <c r="E155" s="17" t="s">
        <v>168</v>
      </c>
      <c r="F155" s="19">
        <v>90.78</v>
      </c>
      <c r="G155" s="19">
        <v>10.64</v>
      </c>
      <c r="H155" s="20">
        <f t="shared" si="7"/>
        <v>965.8992</v>
      </c>
      <c r="I155" s="32" t="s">
        <v>195</v>
      </c>
      <c r="J155" s="19">
        <v>10.64</v>
      </c>
      <c r="K155" s="13"/>
    </row>
    <row r="156" s="3" customFormat="1" ht="32" customHeight="1" spans="1:11">
      <c r="A156" s="16"/>
      <c r="B156" s="17">
        <v>152</v>
      </c>
      <c r="C156" s="18" t="s">
        <v>200</v>
      </c>
      <c r="D156" s="18" t="s">
        <v>27</v>
      </c>
      <c r="E156" s="17" t="s">
        <v>201</v>
      </c>
      <c r="F156" s="19">
        <v>1414.301</v>
      </c>
      <c r="G156" s="19">
        <v>13.132</v>
      </c>
      <c r="H156" s="20">
        <f t="shared" si="7"/>
        <v>18572.600732</v>
      </c>
      <c r="I156" s="14" t="s">
        <v>202</v>
      </c>
      <c r="J156" s="13">
        <v>11.96</v>
      </c>
      <c r="K156" s="13"/>
    </row>
    <row r="157" s="3" customFormat="1" ht="39" customHeight="1" spans="1:11">
      <c r="A157" s="16"/>
      <c r="B157" s="17">
        <v>153</v>
      </c>
      <c r="C157" s="21" t="s">
        <v>203</v>
      </c>
      <c r="D157" s="21" t="s">
        <v>204</v>
      </c>
      <c r="E157" s="22" t="s">
        <v>201</v>
      </c>
      <c r="F157" s="23">
        <v>867.617</v>
      </c>
      <c r="G157" s="23">
        <v>68.67</v>
      </c>
      <c r="H157" s="20">
        <f t="shared" si="7"/>
        <v>59579.25939</v>
      </c>
      <c r="I157" s="14" t="s">
        <v>205</v>
      </c>
      <c r="J157" s="13">
        <v>63.87</v>
      </c>
      <c r="K157" s="13"/>
    </row>
    <row r="158" s="3" customFormat="1" ht="39" customHeight="1" spans="1:11">
      <c r="A158" s="16"/>
      <c r="B158" s="17">
        <v>154</v>
      </c>
      <c r="C158" s="21" t="s">
        <v>203</v>
      </c>
      <c r="D158" s="21" t="s">
        <v>206</v>
      </c>
      <c r="E158" s="22" t="s">
        <v>201</v>
      </c>
      <c r="F158" s="23">
        <v>656.5</v>
      </c>
      <c r="G158" s="23">
        <v>218.37</v>
      </c>
      <c r="H158" s="20">
        <f t="shared" si="7"/>
        <v>143359.905</v>
      </c>
      <c r="I158" s="14" t="s">
        <v>205</v>
      </c>
      <c r="J158" s="13">
        <v>195.14</v>
      </c>
      <c r="K158" s="13"/>
    </row>
    <row r="159" s="3" customFormat="1" ht="39" customHeight="1" spans="1:11">
      <c r="A159" s="16"/>
      <c r="B159" s="17">
        <v>155</v>
      </c>
      <c r="C159" s="21" t="s">
        <v>203</v>
      </c>
      <c r="D159" s="21" t="s">
        <v>207</v>
      </c>
      <c r="E159" s="22" t="s">
        <v>201</v>
      </c>
      <c r="F159" s="23">
        <v>2906.78</v>
      </c>
      <c r="G159" s="23">
        <v>413.7</v>
      </c>
      <c r="H159" s="20">
        <f t="shared" si="7"/>
        <v>1202534.886</v>
      </c>
      <c r="I159" s="14" t="s">
        <v>205</v>
      </c>
      <c r="J159" s="23">
        <v>413.7</v>
      </c>
      <c r="K159" s="13"/>
    </row>
    <row r="160" s="3" customFormat="1" ht="39" customHeight="1" spans="1:11">
      <c r="A160" s="16"/>
      <c r="B160" s="17">
        <v>156</v>
      </c>
      <c r="C160" s="21" t="s">
        <v>203</v>
      </c>
      <c r="D160" s="21" t="s">
        <v>208</v>
      </c>
      <c r="E160" s="22" t="s">
        <v>201</v>
      </c>
      <c r="F160" s="23">
        <v>2937.08</v>
      </c>
      <c r="G160" s="23">
        <v>1014.87</v>
      </c>
      <c r="H160" s="20">
        <f t="shared" si="7"/>
        <v>2980754.3796</v>
      </c>
      <c r="I160" s="14" t="s">
        <v>205</v>
      </c>
      <c r="J160" s="23">
        <v>1014.87</v>
      </c>
      <c r="K160" s="13"/>
    </row>
    <row r="161" s="4" customFormat="1" ht="39" customHeight="1" spans="1:11">
      <c r="A161" s="30"/>
      <c r="B161" s="17">
        <v>157</v>
      </c>
      <c r="C161" s="21" t="s">
        <v>203</v>
      </c>
      <c r="D161" s="21" t="s">
        <v>209</v>
      </c>
      <c r="E161" s="22" t="s">
        <v>201</v>
      </c>
      <c r="F161" s="23">
        <v>71.556</v>
      </c>
      <c r="G161" s="23">
        <v>180.25</v>
      </c>
      <c r="H161" s="20">
        <f t="shared" si="7"/>
        <v>12897.969</v>
      </c>
      <c r="I161" s="14" t="s">
        <v>205</v>
      </c>
      <c r="J161" s="23">
        <v>180.25</v>
      </c>
      <c r="K161" s="31"/>
    </row>
    <row r="162" s="3" customFormat="1" ht="39" customHeight="1" spans="1:11">
      <c r="A162" s="16"/>
      <c r="B162" s="17">
        <v>158</v>
      </c>
      <c r="C162" s="21" t="s">
        <v>203</v>
      </c>
      <c r="D162" s="21" t="s">
        <v>210</v>
      </c>
      <c r="E162" s="22" t="s">
        <v>201</v>
      </c>
      <c r="F162" s="23">
        <v>329.26</v>
      </c>
      <c r="G162" s="23">
        <v>99.26</v>
      </c>
      <c r="H162" s="20">
        <f t="shared" si="7"/>
        <v>32682.3476</v>
      </c>
      <c r="I162" s="14" t="s">
        <v>205</v>
      </c>
      <c r="J162" s="23">
        <v>99.26</v>
      </c>
      <c r="K162" s="13"/>
    </row>
    <row r="163" s="3" customFormat="1" ht="39" customHeight="1" spans="1:11">
      <c r="A163" s="16"/>
      <c r="B163" s="17">
        <v>159</v>
      </c>
      <c r="C163" s="21" t="s">
        <v>203</v>
      </c>
      <c r="D163" s="21" t="s">
        <v>211</v>
      </c>
      <c r="E163" s="22" t="s">
        <v>201</v>
      </c>
      <c r="F163" s="23">
        <v>139.38</v>
      </c>
      <c r="G163" s="23">
        <v>130.69</v>
      </c>
      <c r="H163" s="20">
        <f t="shared" si="7"/>
        <v>18215.5722</v>
      </c>
      <c r="I163" s="14" t="s">
        <v>205</v>
      </c>
      <c r="J163" s="23">
        <v>130.69</v>
      </c>
      <c r="K163" s="13"/>
    </row>
    <row r="164" s="3" customFormat="1" ht="39" customHeight="1" spans="1:11">
      <c r="A164" s="16"/>
      <c r="B164" s="17">
        <v>160</v>
      </c>
      <c r="C164" s="21" t="s">
        <v>203</v>
      </c>
      <c r="D164" s="21" t="s">
        <v>212</v>
      </c>
      <c r="E164" s="22" t="s">
        <v>201</v>
      </c>
      <c r="F164" s="23">
        <v>127.26</v>
      </c>
      <c r="G164" s="23">
        <v>180.25</v>
      </c>
      <c r="H164" s="20">
        <f t="shared" si="7"/>
        <v>22938.615</v>
      </c>
      <c r="I164" s="14" t="s">
        <v>205</v>
      </c>
      <c r="J164" s="23">
        <v>180.25</v>
      </c>
      <c r="K164" s="13"/>
    </row>
    <row r="165" s="3" customFormat="1" ht="39" customHeight="1" spans="1:11">
      <c r="A165" s="16"/>
      <c r="B165" s="17">
        <v>161</v>
      </c>
      <c r="C165" s="21" t="s">
        <v>203</v>
      </c>
      <c r="D165" s="21" t="s">
        <v>213</v>
      </c>
      <c r="E165" s="22" t="s">
        <v>201</v>
      </c>
      <c r="F165" s="23">
        <v>2354.31</v>
      </c>
      <c r="G165" s="23">
        <v>256.18</v>
      </c>
      <c r="H165" s="20">
        <f t="shared" si="7"/>
        <v>603127.1358</v>
      </c>
      <c r="I165" s="14" t="s">
        <v>205</v>
      </c>
      <c r="J165" s="23">
        <v>256.18</v>
      </c>
      <c r="K165" s="13"/>
    </row>
    <row r="166" s="3" customFormat="1" ht="39" customHeight="1" spans="1:11">
      <c r="A166" s="16"/>
      <c r="B166" s="17">
        <v>162</v>
      </c>
      <c r="C166" s="21" t="s">
        <v>203</v>
      </c>
      <c r="D166" s="21" t="s">
        <v>214</v>
      </c>
      <c r="E166" s="22" t="s">
        <v>201</v>
      </c>
      <c r="F166" s="23">
        <v>2053.33</v>
      </c>
      <c r="G166" s="23">
        <v>344.33</v>
      </c>
      <c r="H166" s="20">
        <f t="shared" si="7"/>
        <v>707023.1189</v>
      </c>
      <c r="I166" s="14" t="s">
        <v>205</v>
      </c>
      <c r="J166" s="23">
        <v>344.33</v>
      </c>
      <c r="K166" s="13"/>
    </row>
    <row r="167" s="3" customFormat="1" ht="39" customHeight="1" spans="1:11">
      <c r="A167" s="16"/>
      <c r="B167" s="17">
        <v>163</v>
      </c>
      <c r="C167" s="21" t="s">
        <v>203</v>
      </c>
      <c r="D167" s="21" t="s">
        <v>215</v>
      </c>
      <c r="E167" s="22" t="s">
        <v>201</v>
      </c>
      <c r="F167" s="23">
        <v>1926.07</v>
      </c>
      <c r="G167" s="23">
        <v>535.71</v>
      </c>
      <c r="H167" s="20">
        <f t="shared" si="7"/>
        <v>1031814.9597</v>
      </c>
      <c r="I167" s="14" t="s">
        <v>205</v>
      </c>
      <c r="J167" s="23">
        <v>535.71</v>
      </c>
      <c r="K167" s="13"/>
    </row>
    <row r="168" s="3" customFormat="1" ht="39" customHeight="1" spans="1:11">
      <c r="A168" s="16"/>
      <c r="B168" s="17">
        <v>164</v>
      </c>
      <c r="C168" s="21" t="s">
        <v>203</v>
      </c>
      <c r="D168" s="21" t="s">
        <v>216</v>
      </c>
      <c r="E168" s="22" t="s">
        <v>201</v>
      </c>
      <c r="F168" s="23">
        <v>14735.9</v>
      </c>
      <c r="G168" s="23">
        <v>853.27</v>
      </c>
      <c r="H168" s="20">
        <f t="shared" si="7"/>
        <v>12573701.393</v>
      </c>
      <c r="I168" s="14" t="s">
        <v>205</v>
      </c>
      <c r="J168" s="23">
        <v>853.27</v>
      </c>
      <c r="K168" s="13"/>
    </row>
    <row r="169" s="3" customFormat="1" ht="39" customHeight="1" spans="1:11">
      <c r="A169" s="16"/>
      <c r="B169" s="17">
        <v>165</v>
      </c>
      <c r="C169" s="21" t="s">
        <v>203</v>
      </c>
      <c r="D169" s="21" t="s">
        <v>217</v>
      </c>
      <c r="E169" s="22" t="s">
        <v>201</v>
      </c>
      <c r="F169" s="23">
        <v>1845.27</v>
      </c>
      <c r="G169" s="23">
        <v>1070</v>
      </c>
      <c r="H169" s="20">
        <f t="shared" si="7"/>
        <v>1974438.9</v>
      </c>
      <c r="I169" s="14" t="s">
        <v>205</v>
      </c>
      <c r="J169" s="23">
        <v>1070</v>
      </c>
      <c r="K169" s="13"/>
    </row>
    <row r="170" s="4" customFormat="1" ht="39" customHeight="1" spans="1:11">
      <c r="A170" s="30"/>
      <c r="B170" s="17">
        <v>166</v>
      </c>
      <c r="C170" s="21" t="s">
        <v>218</v>
      </c>
      <c r="D170" s="21" t="s">
        <v>219</v>
      </c>
      <c r="E170" s="22" t="s">
        <v>201</v>
      </c>
      <c r="F170" s="23">
        <v>509.53</v>
      </c>
      <c r="G170" s="23">
        <v>13</v>
      </c>
      <c r="H170" s="20">
        <f t="shared" si="7"/>
        <v>6623.89</v>
      </c>
      <c r="I170" s="14" t="s">
        <v>205</v>
      </c>
      <c r="J170" s="28">
        <v>9.44</v>
      </c>
      <c r="K170" s="31"/>
    </row>
    <row r="171" s="4" customFormat="1" ht="39" customHeight="1" spans="1:11">
      <c r="A171" s="30"/>
      <c r="B171" s="17">
        <v>167</v>
      </c>
      <c r="C171" s="21" t="s">
        <v>218</v>
      </c>
      <c r="D171" s="21" t="s">
        <v>220</v>
      </c>
      <c r="E171" s="22" t="s">
        <v>201</v>
      </c>
      <c r="F171" s="23">
        <v>1950.83</v>
      </c>
      <c r="G171" s="23">
        <v>18.62</v>
      </c>
      <c r="H171" s="20">
        <f t="shared" si="7"/>
        <v>36324.4546</v>
      </c>
      <c r="I171" s="14" t="s">
        <v>205</v>
      </c>
      <c r="J171" s="28">
        <v>14.76</v>
      </c>
      <c r="K171" s="31"/>
    </row>
    <row r="172" s="4" customFormat="1" ht="39" customHeight="1" spans="1:11">
      <c r="A172" s="30"/>
      <c r="B172" s="17">
        <v>168</v>
      </c>
      <c r="C172" s="21" t="s">
        <v>218</v>
      </c>
      <c r="D172" s="21" t="s">
        <v>221</v>
      </c>
      <c r="E172" s="22" t="s">
        <v>201</v>
      </c>
      <c r="F172" s="23">
        <v>1533.665</v>
      </c>
      <c r="G172" s="23">
        <v>18.91</v>
      </c>
      <c r="H172" s="20">
        <f t="shared" si="7"/>
        <v>29001.60515</v>
      </c>
      <c r="I172" s="14" t="s">
        <v>205</v>
      </c>
      <c r="J172" s="28">
        <v>16.37</v>
      </c>
      <c r="K172" s="31"/>
    </row>
    <row r="173" s="4" customFormat="1" ht="30" customHeight="1" spans="1:11">
      <c r="A173" s="30"/>
      <c r="B173" s="17">
        <v>169</v>
      </c>
      <c r="C173" s="26" t="s">
        <v>222</v>
      </c>
      <c r="D173" s="26" t="s">
        <v>223</v>
      </c>
      <c r="E173" s="27" t="s">
        <v>201</v>
      </c>
      <c r="F173" s="28">
        <v>3706.68</v>
      </c>
      <c r="G173" s="28">
        <v>7.18</v>
      </c>
      <c r="H173" s="20">
        <f t="shared" si="7"/>
        <v>26613.9624</v>
      </c>
      <c r="I173" s="35" t="s">
        <v>224</v>
      </c>
      <c r="J173" s="28">
        <v>7.18</v>
      </c>
      <c r="K173" s="31"/>
    </row>
    <row r="174" s="4" customFormat="1" ht="30" customHeight="1" spans="1:11">
      <c r="A174" s="30"/>
      <c r="B174" s="17">
        <v>170</v>
      </c>
      <c r="C174" s="26" t="s">
        <v>225</v>
      </c>
      <c r="D174" s="26" t="s">
        <v>226</v>
      </c>
      <c r="E174" s="27" t="s">
        <v>227</v>
      </c>
      <c r="F174" s="28">
        <v>28</v>
      </c>
      <c r="G174" s="28">
        <v>9.73</v>
      </c>
      <c r="H174" s="20">
        <f t="shared" si="7"/>
        <v>272.44</v>
      </c>
      <c r="I174" s="35" t="s">
        <v>224</v>
      </c>
      <c r="J174" s="28">
        <v>9.73</v>
      </c>
      <c r="K174" s="31"/>
    </row>
    <row r="175" s="4" customFormat="1" ht="30" customHeight="1" spans="1:11">
      <c r="A175" s="30"/>
      <c r="B175" s="17">
        <v>171</v>
      </c>
      <c r="C175" s="26" t="s">
        <v>228</v>
      </c>
      <c r="D175" s="26" t="s">
        <v>229</v>
      </c>
      <c r="E175" s="27" t="s">
        <v>230</v>
      </c>
      <c r="F175" s="28">
        <v>252</v>
      </c>
      <c r="G175" s="28">
        <v>5</v>
      </c>
      <c r="H175" s="20">
        <f t="shared" si="7"/>
        <v>1260</v>
      </c>
      <c r="I175" s="35" t="s">
        <v>231</v>
      </c>
      <c r="J175" s="28">
        <v>5</v>
      </c>
      <c r="K175" s="31"/>
    </row>
    <row r="176" s="3" customFormat="1" ht="34" customHeight="1" spans="1:11">
      <c r="A176" s="16"/>
      <c r="B176" s="17">
        <v>172</v>
      </c>
      <c r="C176" s="18" t="s">
        <v>232</v>
      </c>
      <c r="D176" s="18" t="s">
        <v>233</v>
      </c>
      <c r="E176" s="17" t="s">
        <v>168</v>
      </c>
      <c r="F176" s="19">
        <v>4.08</v>
      </c>
      <c r="G176" s="19">
        <v>61.12</v>
      </c>
      <c r="H176" s="20">
        <f t="shared" si="7"/>
        <v>249.3696</v>
      </c>
      <c r="I176" s="35" t="s">
        <v>231</v>
      </c>
      <c r="J176" s="19">
        <v>61.12</v>
      </c>
      <c r="K176" s="13"/>
    </row>
    <row r="177" s="3" customFormat="1" ht="34" customHeight="1" spans="1:11">
      <c r="A177" s="16"/>
      <c r="B177" s="17">
        <v>173</v>
      </c>
      <c r="C177" s="18" t="s">
        <v>234</v>
      </c>
      <c r="D177" s="18" t="s">
        <v>233</v>
      </c>
      <c r="E177" s="17" t="s">
        <v>168</v>
      </c>
      <c r="F177" s="19">
        <v>40.8</v>
      </c>
      <c r="G177" s="19">
        <v>57.35</v>
      </c>
      <c r="H177" s="20">
        <f t="shared" si="7"/>
        <v>2339.88</v>
      </c>
      <c r="I177" s="35" t="s">
        <v>231</v>
      </c>
      <c r="J177" s="19">
        <v>57.35</v>
      </c>
      <c r="K177" s="13"/>
    </row>
    <row r="178" s="3" customFormat="1" ht="34" customHeight="1" spans="1:11">
      <c r="A178" s="16"/>
      <c r="B178" s="17">
        <v>174</v>
      </c>
      <c r="C178" s="18" t="s">
        <v>235</v>
      </c>
      <c r="D178" s="18" t="s">
        <v>233</v>
      </c>
      <c r="E178" s="17" t="s">
        <v>168</v>
      </c>
      <c r="F178" s="19">
        <v>10.2</v>
      </c>
      <c r="G178" s="19">
        <v>57.35</v>
      </c>
      <c r="H178" s="20">
        <f t="shared" si="7"/>
        <v>584.97</v>
      </c>
      <c r="I178" s="35" t="s">
        <v>231</v>
      </c>
      <c r="J178" s="19">
        <v>57.35</v>
      </c>
      <c r="K178" s="13"/>
    </row>
    <row r="179" s="3" customFormat="1" ht="34" customHeight="1" spans="1:11">
      <c r="A179" s="16"/>
      <c r="B179" s="17">
        <v>175</v>
      </c>
      <c r="C179" s="18" t="s">
        <v>236</v>
      </c>
      <c r="D179" s="18" t="s">
        <v>233</v>
      </c>
      <c r="E179" s="17" t="s">
        <v>168</v>
      </c>
      <c r="F179" s="19">
        <v>12.24</v>
      </c>
      <c r="G179" s="19">
        <v>61.12</v>
      </c>
      <c r="H179" s="20">
        <f t="shared" si="7"/>
        <v>748.1088</v>
      </c>
      <c r="I179" s="35" t="s">
        <v>231</v>
      </c>
      <c r="J179" s="19">
        <v>61.12</v>
      </c>
      <c r="K179" s="13"/>
    </row>
    <row r="180" s="3" customFormat="1" ht="34" customHeight="1" spans="1:11">
      <c r="A180" s="16"/>
      <c r="B180" s="17">
        <v>176</v>
      </c>
      <c r="C180" s="18" t="s">
        <v>237</v>
      </c>
      <c r="D180" s="18" t="s">
        <v>27</v>
      </c>
      <c r="E180" s="17" t="s">
        <v>168</v>
      </c>
      <c r="F180" s="19">
        <v>44.88</v>
      </c>
      <c r="G180" s="19">
        <v>84.21</v>
      </c>
      <c r="H180" s="20">
        <f t="shared" si="7"/>
        <v>3779.3448</v>
      </c>
      <c r="I180" s="35" t="s">
        <v>231</v>
      </c>
      <c r="J180" s="19">
        <v>84.21</v>
      </c>
      <c r="K180" s="13"/>
    </row>
    <row r="181" s="3" customFormat="1" ht="34" customHeight="1" spans="1:11">
      <c r="A181" s="16"/>
      <c r="B181" s="17">
        <v>177</v>
      </c>
      <c r="C181" s="18" t="s">
        <v>238</v>
      </c>
      <c r="D181" s="18" t="s">
        <v>233</v>
      </c>
      <c r="E181" s="17" t="s">
        <v>168</v>
      </c>
      <c r="F181" s="19">
        <v>228.48</v>
      </c>
      <c r="G181" s="19">
        <v>84.21</v>
      </c>
      <c r="H181" s="20">
        <f t="shared" si="7"/>
        <v>19240.3008</v>
      </c>
      <c r="I181" s="35" t="s">
        <v>231</v>
      </c>
      <c r="J181" s="19">
        <v>84.21</v>
      </c>
      <c r="K181" s="13"/>
    </row>
    <row r="182" s="3" customFormat="1" ht="34" customHeight="1" spans="1:11">
      <c r="A182" s="16"/>
      <c r="B182" s="17">
        <v>178</v>
      </c>
      <c r="C182" s="18" t="s">
        <v>239</v>
      </c>
      <c r="D182" s="18" t="s">
        <v>233</v>
      </c>
      <c r="E182" s="17" t="s">
        <v>168</v>
      </c>
      <c r="F182" s="19">
        <v>36.72</v>
      </c>
      <c r="G182" s="19">
        <v>84.21</v>
      </c>
      <c r="H182" s="20">
        <f t="shared" si="7"/>
        <v>3092.1912</v>
      </c>
      <c r="I182" s="35" t="s">
        <v>231</v>
      </c>
      <c r="J182" s="19">
        <v>84.21</v>
      </c>
      <c r="K182" s="13"/>
    </row>
    <row r="183" s="3" customFormat="1" ht="34" customHeight="1" spans="1:11">
      <c r="A183" s="16"/>
      <c r="B183" s="17">
        <v>179</v>
      </c>
      <c r="C183" s="18" t="s">
        <v>240</v>
      </c>
      <c r="D183" s="18" t="s">
        <v>233</v>
      </c>
      <c r="E183" s="17" t="s">
        <v>168</v>
      </c>
      <c r="F183" s="19">
        <v>242.76</v>
      </c>
      <c r="G183" s="19">
        <v>64.88</v>
      </c>
      <c r="H183" s="20">
        <f t="shared" si="7"/>
        <v>15750.2688</v>
      </c>
      <c r="I183" s="35" t="s">
        <v>231</v>
      </c>
      <c r="J183" s="19">
        <v>64.88</v>
      </c>
      <c r="K183" s="13"/>
    </row>
    <row r="184" s="3" customFormat="1" ht="34" customHeight="1" spans="1:11">
      <c r="A184" s="16"/>
      <c r="B184" s="17">
        <v>180</v>
      </c>
      <c r="C184" s="18" t="s">
        <v>241</v>
      </c>
      <c r="D184" s="18" t="s">
        <v>233</v>
      </c>
      <c r="E184" s="17" t="s">
        <v>168</v>
      </c>
      <c r="F184" s="19">
        <v>167.28</v>
      </c>
      <c r="G184" s="19">
        <v>67.81</v>
      </c>
      <c r="H184" s="20">
        <f t="shared" si="7"/>
        <v>11343.2568</v>
      </c>
      <c r="I184" s="35" t="s">
        <v>231</v>
      </c>
      <c r="J184" s="19">
        <v>67.81</v>
      </c>
      <c r="K184" s="13"/>
    </row>
    <row r="185" s="3" customFormat="1" ht="34" customHeight="1" spans="1:11">
      <c r="A185" s="16"/>
      <c r="B185" s="17">
        <v>181</v>
      </c>
      <c r="C185" s="18" t="s">
        <v>242</v>
      </c>
      <c r="D185" s="18" t="s">
        <v>233</v>
      </c>
      <c r="E185" s="17" t="s">
        <v>168</v>
      </c>
      <c r="F185" s="19">
        <v>169.32</v>
      </c>
      <c r="G185" s="19">
        <v>77.47</v>
      </c>
      <c r="H185" s="20">
        <f t="shared" si="7"/>
        <v>13117.2204</v>
      </c>
      <c r="I185" s="35" t="s">
        <v>231</v>
      </c>
      <c r="J185" s="19">
        <v>77.47</v>
      </c>
      <c r="K185" s="13"/>
    </row>
    <row r="186" s="3" customFormat="1" ht="34" customHeight="1" spans="1:11">
      <c r="A186" s="16"/>
      <c r="B186" s="17">
        <v>182</v>
      </c>
      <c r="C186" s="18" t="s">
        <v>243</v>
      </c>
      <c r="D186" s="18" t="s">
        <v>207</v>
      </c>
      <c r="E186" s="17" t="s">
        <v>168</v>
      </c>
      <c r="F186" s="19">
        <v>24.48</v>
      </c>
      <c r="G186" s="19">
        <v>840.71</v>
      </c>
      <c r="H186" s="20">
        <f t="shared" si="7"/>
        <v>20580.5808</v>
      </c>
      <c r="I186" s="35" t="s">
        <v>231</v>
      </c>
      <c r="J186" s="19">
        <v>840.71</v>
      </c>
      <c r="K186" s="13"/>
    </row>
    <row r="187" s="3" customFormat="1" ht="34" customHeight="1" spans="1:11">
      <c r="A187" s="16"/>
      <c r="B187" s="17">
        <v>183</v>
      </c>
      <c r="C187" s="18" t="s">
        <v>243</v>
      </c>
      <c r="D187" s="18" t="s">
        <v>206</v>
      </c>
      <c r="E187" s="17" t="s">
        <v>168</v>
      </c>
      <c r="F187" s="19">
        <v>44.88</v>
      </c>
      <c r="G187" s="19">
        <v>823.01</v>
      </c>
      <c r="H187" s="20">
        <f t="shared" si="7"/>
        <v>36936.6888</v>
      </c>
      <c r="I187" s="35" t="s">
        <v>231</v>
      </c>
      <c r="J187" s="19">
        <v>823.01</v>
      </c>
      <c r="K187" s="13"/>
    </row>
    <row r="188" s="4" customFormat="1" ht="34" customHeight="1" spans="1:11">
      <c r="A188" s="30"/>
      <c r="B188" s="17">
        <v>184</v>
      </c>
      <c r="C188" s="18" t="s">
        <v>244</v>
      </c>
      <c r="D188" s="18" t="s">
        <v>208</v>
      </c>
      <c r="E188" s="27" t="s">
        <v>171</v>
      </c>
      <c r="F188" s="19">
        <v>4</v>
      </c>
      <c r="G188" s="19">
        <v>1054.87</v>
      </c>
      <c r="H188" s="20">
        <f t="shared" si="7"/>
        <v>4219.48</v>
      </c>
      <c r="I188" s="35" t="s">
        <v>231</v>
      </c>
      <c r="J188" s="19">
        <v>1054.87</v>
      </c>
      <c r="K188" s="31"/>
    </row>
    <row r="189" s="4" customFormat="1" ht="34" customHeight="1" spans="1:11">
      <c r="A189" s="30"/>
      <c r="B189" s="17">
        <v>185</v>
      </c>
      <c r="C189" s="18" t="s">
        <v>245</v>
      </c>
      <c r="D189" s="18" t="s">
        <v>208</v>
      </c>
      <c r="E189" s="27" t="s">
        <v>171</v>
      </c>
      <c r="F189" s="19">
        <v>12</v>
      </c>
      <c r="G189" s="19">
        <v>2884.96</v>
      </c>
      <c r="H189" s="20">
        <f t="shared" si="7"/>
        <v>34619.52</v>
      </c>
      <c r="I189" s="35" t="s">
        <v>231</v>
      </c>
      <c r="J189" s="19">
        <v>2884.96</v>
      </c>
      <c r="K189" s="31"/>
    </row>
    <row r="190" s="3" customFormat="1" ht="35" customHeight="1" spans="1:11">
      <c r="A190" s="16"/>
      <c r="B190" s="17">
        <v>186</v>
      </c>
      <c r="C190" s="18" t="s">
        <v>246</v>
      </c>
      <c r="D190" s="18" t="s">
        <v>247</v>
      </c>
      <c r="E190" s="17" t="s">
        <v>201</v>
      </c>
      <c r="F190" s="19">
        <v>543.986</v>
      </c>
      <c r="G190" s="19">
        <v>26.94</v>
      </c>
      <c r="H190" s="20">
        <f t="shared" si="7"/>
        <v>14654.98284</v>
      </c>
      <c r="I190" s="32" t="s">
        <v>248</v>
      </c>
      <c r="J190" s="19">
        <v>26.94</v>
      </c>
      <c r="K190" s="13"/>
    </row>
    <row r="191" s="4" customFormat="1" ht="35" customHeight="1" spans="1:11">
      <c r="A191" s="30"/>
      <c r="B191" s="17">
        <v>187</v>
      </c>
      <c r="C191" s="18" t="s">
        <v>249</v>
      </c>
      <c r="D191" s="18" t="s">
        <v>250</v>
      </c>
      <c r="E191" s="17" t="s">
        <v>201</v>
      </c>
      <c r="F191" s="17">
        <v>405.01</v>
      </c>
      <c r="G191" s="17">
        <v>73.44</v>
      </c>
      <c r="H191" s="20">
        <f t="shared" si="7"/>
        <v>29743.9344</v>
      </c>
      <c r="I191" s="35" t="s">
        <v>231</v>
      </c>
      <c r="J191" s="17">
        <v>73.44</v>
      </c>
      <c r="K191" s="31"/>
    </row>
    <row r="192" s="4" customFormat="1" ht="35" customHeight="1" spans="1:11">
      <c r="A192" s="30"/>
      <c r="B192" s="17">
        <v>188</v>
      </c>
      <c r="C192" s="18" t="s">
        <v>249</v>
      </c>
      <c r="D192" s="18" t="s">
        <v>251</v>
      </c>
      <c r="E192" s="17" t="s">
        <v>201</v>
      </c>
      <c r="F192" s="17">
        <v>851.43</v>
      </c>
      <c r="G192" s="17">
        <v>146.96</v>
      </c>
      <c r="H192" s="20">
        <f t="shared" si="7"/>
        <v>125126.1528</v>
      </c>
      <c r="I192" s="35" t="s">
        <v>231</v>
      </c>
      <c r="J192" s="17">
        <v>146.96</v>
      </c>
      <c r="K192" s="31"/>
    </row>
    <row r="193" s="4" customFormat="1" ht="35" customHeight="1" spans="1:11">
      <c r="A193" s="30"/>
      <c r="B193" s="17">
        <v>189</v>
      </c>
      <c r="C193" s="18" t="s">
        <v>249</v>
      </c>
      <c r="D193" s="18" t="s">
        <v>252</v>
      </c>
      <c r="E193" s="17" t="s">
        <v>201</v>
      </c>
      <c r="F193" s="17">
        <v>1257.45</v>
      </c>
      <c r="G193" s="17">
        <v>115.32</v>
      </c>
      <c r="H193" s="20">
        <f t="shared" si="7"/>
        <v>145009.134</v>
      </c>
      <c r="I193" s="35" t="s">
        <v>231</v>
      </c>
      <c r="J193" s="17">
        <v>115.32</v>
      </c>
      <c r="K193" s="31"/>
    </row>
    <row r="194" s="4" customFormat="1" ht="35" customHeight="1" spans="1:11">
      <c r="A194" s="30"/>
      <c r="B194" s="17">
        <v>190</v>
      </c>
      <c r="C194" s="18" t="s">
        <v>249</v>
      </c>
      <c r="D194" s="18" t="s">
        <v>253</v>
      </c>
      <c r="E194" s="17" t="s">
        <v>201</v>
      </c>
      <c r="F194" s="17">
        <v>153.52</v>
      </c>
      <c r="G194" s="17">
        <v>193.04</v>
      </c>
      <c r="H194" s="20">
        <f t="shared" si="7"/>
        <v>29635.5008</v>
      </c>
      <c r="I194" s="35" t="s">
        <v>231</v>
      </c>
      <c r="J194" s="17">
        <v>193.04</v>
      </c>
      <c r="K194" s="31"/>
    </row>
    <row r="195" s="4" customFormat="1" ht="35" customHeight="1" spans="1:11">
      <c r="A195" s="30"/>
      <c r="B195" s="17">
        <v>191</v>
      </c>
      <c r="C195" s="18" t="s">
        <v>249</v>
      </c>
      <c r="D195" s="18" t="s">
        <v>254</v>
      </c>
      <c r="E195" s="17" t="s">
        <v>201</v>
      </c>
      <c r="F195" s="17">
        <v>233.31</v>
      </c>
      <c r="G195" s="17">
        <v>222.63</v>
      </c>
      <c r="H195" s="20">
        <f t="shared" si="7"/>
        <v>51941.8053</v>
      </c>
      <c r="I195" s="35" t="s">
        <v>231</v>
      </c>
      <c r="J195" s="17">
        <v>222.63</v>
      </c>
      <c r="K195" s="31"/>
    </row>
    <row r="196" s="5" customFormat="1" ht="35" customHeight="1" spans="1:11">
      <c r="A196" s="29"/>
      <c r="B196" s="17">
        <v>192</v>
      </c>
      <c r="C196" s="18" t="s">
        <v>249</v>
      </c>
      <c r="D196" s="18" t="s">
        <v>255</v>
      </c>
      <c r="E196" s="17" t="s">
        <v>201</v>
      </c>
      <c r="F196" s="17">
        <v>140.39</v>
      </c>
      <c r="G196" s="17">
        <v>296.84</v>
      </c>
      <c r="H196" s="20">
        <f t="shared" si="7"/>
        <v>41673.3676</v>
      </c>
      <c r="I196" s="35" t="s">
        <v>231</v>
      </c>
      <c r="J196" s="17">
        <v>296.84</v>
      </c>
      <c r="K196" s="34"/>
    </row>
    <row r="197" s="4" customFormat="1" ht="35" customHeight="1" spans="1:11">
      <c r="A197" s="25"/>
      <c r="B197" s="17">
        <v>193</v>
      </c>
      <c r="C197" s="18" t="s">
        <v>249</v>
      </c>
      <c r="D197" s="18" t="s">
        <v>256</v>
      </c>
      <c r="E197" s="17" t="s">
        <v>201</v>
      </c>
      <c r="F197" s="17">
        <v>62.62</v>
      </c>
      <c r="G197" s="17">
        <v>371.05</v>
      </c>
      <c r="H197" s="20">
        <f t="shared" si="7"/>
        <v>23235.151</v>
      </c>
      <c r="I197" s="35" t="s">
        <v>257</v>
      </c>
      <c r="J197" s="17">
        <v>371.05</v>
      </c>
      <c r="K197" s="31"/>
    </row>
    <row r="198" s="4" customFormat="1" ht="35" customHeight="1" spans="1:11">
      <c r="A198" s="25"/>
      <c r="B198" s="17">
        <v>194</v>
      </c>
      <c r="C198" s="18" t="s">
        <v>249</v>
      </c>
      <c r="D198" s="18" t="s">
        <v>258</v>
      </c>
      <c r="E198" s="17" t="s">
        <v>201</v>
      </c>
      <c r="F198" s="17">
        <v>290.88</v>
      </c>
      <c r="G198" s="17">
        <v>172.73</v>
      </c>
      <c r="H198" s="20">
        <f t="shared" si="7"/>
        <v>50243.7024</v>
      </c>
      <c r="I198" s="35" t="s">
        <v>231</v>
      </c>
      <c r="J198" s="17">
        <v>172.73</v>
      </c>
      <c r="K198" s="31"/>
    </row>
    <row r="199" s="4" customFormat="1" ht="35" customHeight="1" spans="1:11">
      <c r="A199" s="30"/>
      <c r="B199" s="17">
        <v>195</v>
      </c>
      <c r="C199" s="18" t="s">
        <v>259</v>
      </c>
      <c r="D199" s="18" t="s">
        <v>260</v>
      </c>
      <c r="E199" s="17" t="s">
        <v>201</v>
      </c>
      <c r="F199" s="17">
        <v>707</v>
      </c>
      <c r="G199" s="17">
        <v>17.77</v>
      </c>
      <c r="H199" s="20">
        <f>F199*G199</f>
        <v>12563.39</v>
      </c>
      <c r="I199" s="35" t="s">
        <v>231</v>
      </c>
      <c r="J199" s="17">
        <v>17.77</v>
      </c>
      <c r="K199" s="31"/>
    </row>
    <row r="200" s="3" customFormat="1" ht="35" customHeight="1" spans="1:11">
      <c r="A200" s="16"/>
      <c r="B200" s="17">
        <v>196</v>
      </c>
      <c r="C200" s="18" t="s">
        <v>259</v>
      </c>
      <c r="D200" s="18" t="s">
        <v>250</v>
      </c>
      <c r="E200" s="17" t="s">
        <v>201</v>
      </c>
      <c r="F200" s="17">
        <v>244.42</v>
      </c>
      <c r="G200" s="17">
        <v>66.42</v>
      </c>
      <c r="H200" s="20">
        <f>F200*G200</f>
        <v>16234.3764</v>
      </c>
      <c r="I200" s="32" t="s">
        <v>248</v>
      </c>
      <c r="J200" s="17">
        <v>66.42</v>
      </c>
      <c r="K200" s="13"/>
    </row>
    <row r="201" s="3" customFormat="1" ht="35" customHeight="1" spans="1:11">
      <c r="A201" s="16"/>
      <c r="B201" s="17">
        <v>197</v>
      </c>
      <c r="C201" s="18" t="s">
        <v>259</v>
      </c>
      <c r="D201" s="18" t="s">
        <v>252</v>
      </c>
      <c r="E201" s="17" t="s">
        <v>201</v>
      </c>
      <c r="F201" s="17">
        <v>115.14</v>
      </c>
      <c r="G201" s="17">
        <v>85.4</v>
      </c>
      <c r="H201" s="20">
        <f t="shared" ref="H201:H209" si="8">F201*G201</f>
        <v>9832.956</v>
      </c>
      <c r="I201" s="32" t="s">
        <v>248</v>
      </c>
      <c r="J201" s="17">
        <v>85.4</v>
      </c>
      <c r="K201" s="13"/>
    </row>
    <row r="202" s="3" customFormat="1" ht="35" customHeight="1" spans="1:11">
      <c r="A202" s="16"/>
      <c r="B202" s="17">
        <v>198</v>
      </c>
      <c r="C202" s="26" t="s">
        <v>259</v>
      </c>
      <c r="D202" s="18" t="s">
        <v>251</v>
      </c>
      <c r="E202" s="17" t="s">
        <v>201</v>
      </c>
      <c r="F202" s="19">
        <v>45.45</v>
      </c>
      <c r="G202" s="19">
        <v>107.49</v>
      </c>
      <c r="H202" s="20">
        <f t="shared" si="8"/>
        <v>4885.4205</v>
      </c>
      <c r="I202" s="32" t="s">
        <v>248</v>
      </c>
      <c r="J202" s="19">
        <v>107.49</v>
      </c>
      <c r="K202" s="13"/>
    </row>
    <row r="203" s="3" customFormat="1" ht="35" customHeight="1" spans="1:11">
      <c r="A203" s="16"/>
      <c r="B203" s="17">
        <v>199</v>
      </c>
      <c r="C203" s="26" t="s">
        <v>259</v>
      </c>
      <c r="D203" s="18" t="s">
        <v>254</v>
      </c>
      <c r="E203" s="17" t="s">
        <v>201</v>
      </c>
      <c r="F203" s="19">
        <v>10.1</v>
      </c>
      <c r="G203" s="19">
        <v>153.05</v>
      </c>
      <c r="H203" s="20">
        <f t="shared" si="8"/>
        <v>1545.805</v>
      </c>
      <c r="I203" s="32" t="s">
        <v>248</v>
      </c>
      <c r="J203" s="19">
        <v>153.05</v>
      </c>
      <c r="K203" s="13"/>
    </row>
    <row r="204" s="4" customFormat="1" ht="35" customHeight="1" spans="1:11">
      <c r="A204" s="30"/>
      <c r="B204" s="17">
        <v>200</v>
      </c>
      <c r="C204" s="26" t="s">
        <v>261</v>
      </c>
      <c r="D204" s="26" t="s">
        <v>262</v>
      </c>
      <c r="E204" s="27" t="s">
        <v>201</v>
      </c>
      <c r="F204" s="28">
        <v>3406.84</v>
      </c>
      <c r="G204" s="28">
        <v>3.96</v>
      </c>
      <c r="H204" s="20">
        <f t="shared" si="8"/>
        <v>13491.0864</v>
      </c>
      <c r="I204" s="35" t="s">
        <v>224</v>
      </c>
      <c r="J204" s="28">
        <v>3.96</v>
      </c>
      <c r="K204" s="31"/>
    </row>
    <row r="205" s="3" customFormat="1" ht="63" customHeight="1" spans="1:11">
      <c r="A205" s="16"/>
      <c r="B205" s="17">
        <v>201</v>
      </c>
      <c r="C205" s="18" t="s">
        <v>263</v>
      </c>
      <c r="D205" s="18" t="s">
        <v>27</v>
      </c>
      <c r="E205" s="17" t="s">
        <v>264</v>
      </c>
      <c r="F205" s="19">
        <v>5.633</v>
      </c>
      <c r="G205" s="19">
        <v>6500</v>
      </c>
      <c r="H205" s="20">
        <f t="shared" si="8"/>
        <v>36614.5</v>
      </c>
      <c r="I205" s="14" t="s">
        <v>265</v>
      </c>
      <c r="J205" s="19">
        <v>6500</v>
      </c>
      <c r="K205" s="13"/>
    </row>
    <row r="206" s="4" customFormat="1" ht="46" customHeight="1" spans="1:11">
      <c r="A206" s="30"/>
      <c r="B206" s="17">
        <v>202</v>
      </c>
      <c r="C206" s="26" t="s">
        <v>266</v>
      </c>
      <c r="D206" s="18" t="s">
        <v>27</v>
      </c>
      <c r="E206" s="27" t="s">
        <v>267</v>
      </c>
      <c r="F206" s="28">
        <v>7517.62</v>
      </c>
      <c r="G206" s="28">
        <v>23</v>
      </c>
      <c r="H206" s="20">
        <f t="shared" si="8"/>
        <v>172905.26</v>
      </c>
      <c r="I206" s="35" t="s">
        <v>268</v>
      </c>
      <c r="J206" s="28">
        <v>23</v>
      </c>
      <c r="K206" s="31"/>
    </row>
    <row r="207" s="4" customFormat="1" ht="65" customHeight="1" spans="1:11">
      <c r="A207" s="30"/>
      <c r="B207" s="17">
        <v>203</v>
      </c>
      <c r="C207" s="26" t="s">
        <v>269</v>
      </c>
      <c r="D207" s="18" t="s">
        <v>27</v>
      </c>
      <c r="E207" s="27" t="s">
        <v>270</v>
      </c>
      <c r="F207" s="28">
        <v>85.9005</v>
      </c>
      <c r="G207" s="28">
        <v>521</v>
      </c>
      <c r="H207" s="20">
        <f t="shared" si="8"/>
        <v>44754.1605</v>
      </c>
      <c r="I207" s="35" t="s">
        <v>271</v>
      </c>
      <c r="J207" s="28">
        <v>521</v>
      </c>
      <c r="K207" s="31"/>
    </row>
    <row r="208" s="4" customFormat="1" ht="57" customHeight="1" spans="1:11">
      <c r="A208" s="30"/>
      <c r="B208" s="17">
        <v>204</v>
      </c>
      <c r="C208" s="26" t="s">
        <v>272</v>
      </c>
      <c r="D208" s="18" t="s">
        <v>27</v>
      </c>
      <c r="E208" s="27" t="s">
        <v>22</v>
      </c>
      <c r="F208" s="28">
        <v>36</v>
      </c>
      <c r="G208" s="28">
        <v>8500</v>
      </c>
      <c r="H208" s="20">
        <f t="shared" si="8"/>
        <v>306000</v>
      </c>
      <c r="I208" s="32" t="s">
        <v>273</v>
      </c>
      <c r="J208" s="28">
        <v>6500</v>
      </c>
      <c r="K208" s="31"/>
    </row>
    <row r="209" s="4" customFormat="1" ht="57" customHeight="1" spans="1:11">
      <c r="A209" s="30"/>
      <c r="B209" s="17">
        <v>205</v>
      </c>
      <c r="C209" s="26" t="s">
        <v>274</v>
      </c>
      <c r="D209" s="26" t="s">
        <v>275</v>
      </c>
      <c r="E209" s="27" t="s">
        <v>22</v>
      </c>
      <c r="F209" s="28">
        <v>74</v>
      </c>
      <c r="G209" s="28">
        <v>900</v>
      </c>
      <c r="H209" s="20">
        <f t="shared" si="8"/>
        <v>66600</v>
      </c>
      <c r="I209" s="35" t="s">
        <v>276</v>
      </c>
      <c r="J209" s="28">
        <v>650</v>
      </c>
      <c r="K209" s="31"/>
    </row>
    <row r="210" s="4" customFormat="1" ht="27" customHeight="1" spans="1:11">
      <c r="A210" s="30"/>
      <c r="B210" s="36" t="s">
        <v>277</v>
      </c>
      <c r="C210" s="37"/>
      <c r="D210" s="37"/>
      <c r="E210" s="37"/>
      <c r="F210" s="37"/>
      <c r="G210" s="37"/>
      <c r="H210" s="37"/>
      <c r="I210" s="37"/>
      <c r="J210" s="37"/>
      <c r="K210" s="46"/>
    </row>
    <row r="211" s="3" customFormat="1" ht="51" customHeight="1" spans="1:11">
      <c r="A211" s="16"/>
      <c r="B211" s="17">
        <v>206</v>
      </c>
      <c r="C211" s="18" t="s">
        <v>278</v>
      </c>
      <c r="D211" s="18" t="s">
        <v>27</v>
      </c>
      <c r="E211" s="17" t="s">
        <v>279</v>
      </c>
      <c r="F211" s="19">
        <v>14</v>
      </c>
      <c r="G211" s="19">
        <v>517</v>
      </c>
      <c r="H211" s="20">
        <f t="shared" ref="H211:H253" si="9">F211*G211</f>
        <v>7238</v>
      </c>
      <c r="I211" s="14" t="s">
        <v>265</v>
      </c>
      <c r="J211" s="13">
        <v>210</v>
      </c>
      <c r="K211" s="13"/>
    </row>
    <row r="212" s="3" customFormat="1" ht="51" customHeight="1" spans="1:11">
      <c r="A212" s="16"/>
      <c r="B212" s="17">
        <v>207</v>
      </c>
      <c r="C212" s="18" t="s">
        <v>280</v>
      </c>
      <c r="D212" s="18" t="s">
        <v>27</v>
      </c>
      <c r="E212" s="17" t="s">
        <v>279</v>
      </c>
      <c r="F212" s="19">
        <v>14</v>
      </c>
      <c r="G212" s="19">
        <v>28</v>
      </c>
      <c r="H212" s="20">
        <f t="shared" si="9"/>
        <v>392</v>
      </c>
      <c r="I212" s="14" t="s">
        <v>265</v>
      </c>
      <c r="J212" s="13">
        <v>20</v>
      </c>
      <c r="K212" s="13"/>
    </row>
    <row r="213" s="3" customFormat="1" ht="51" customHeight="1" spans="1:11">
      <c r="A213" s="16"/>
      <c r="B213" s="17">
        <v>208</v>
      </c>
      <c r="C213" s="18" t="s">
        <v>281</v>
      </c>
      <c r="D213" s="18" t="s">
        <v>27</v>
      </c>
      <c r="E213" s="17" t="s">
        <v>279</v>
      </c>
      <c r="F213" s="19">
        <v>14</v>
      </c>
      <c r="G213" s="19">
        <v>28</v>
      </c>
      <c r="H213" s="20">
        <f t="shared" si="9"/>
        <v>392</v>
      </c>
      <c r="I213" s="14" t="s">
        <v>265</v>
      </c>
      <c r="J213" s="13">
        <v>20</v>
      </c>
      <c r="K213" s="13"/>
    </row>
    <row r="214" s="3" customFormat="1" ht="51" customHeight="1" spans="1:11">
      <c r="A214" s="16"/>
      <c r="B214" s="17">
        <v>209</v>
      </c>
      <c r="C214" s="18" t="s">
        <v>282</v>
      </c>
      <c r="D214" s="18" t="s">
        <v>27</v>
      </c>
      <c r="E214" s="17" t="s">
        <v>230</v>
      </c>
      <c r="F214" s="19">
        <v>110</v>
      </c>
      <c r="G214" s="19">
        <v>25</v>
      </c>
      <c r="H214" s="20">
        <f t="shared" si="9"/>
        <v>2750</v>
      </c>
      <c r="I214" s="14" t="s">
        <v>265</v>
      </c>
      <c r="J214" s="13">
        <v>25</v>
      </c>
      <c r="K214" s="13"/>
    </row>
    <row r="215" s="3" customFormat="1" ht="51" customHeight="1" spans="1:11">
      <c r="A215" s="16"/>
      <c r="B215" s="17">
        <v>210</v>
      </c>
      <c r="C215" s="18" t="s">
        <v>283</v>
      </c>
      <c r="D215" s="18" t="s">
        <v>27</v>
      </c>
      <c r="E215" s="17" t="s">
        <v>279</v>
      </c>
      <c r="F215" s="19">
        <v>14</v>
      </c>
      <c r="G215" s="19">
        <v>28</v>
      </c>
      <c r="H215" s="20">
        <f t="shared" si="9"/>
        <v>392</v>
      </c>
      <c r="I215" s="14" t="s">
        <v>265</v>
      </c>
      <c r="J215" s="13">
        <v>20</v>
      </c>
      <c r="K215" s="13"/>
    </row>
    <row r="216" s="3" customFormat="1" ht="51" customHeight="1" spans="1:11">
      <c r="A216" s="16"/>
      <c r="B216" s="17">
        <v>211</v>
      </c>
      <c r="C216" s="18" t="s">
        <v>284</v>
      </c>
      <c r="D216" s="18" t="s">
        <v>27</v>
      </c>
      <c r="E216" s="17" t="s">
        <v>279</v>
      </c>
      <c r="F216" s="19">
        <v>14</v>
      </c>
      <c r="G216" s="19">
        <v>28</v>
      </c>
      <c r="H216" s="20">
        <f t="shared" si="9"/>
        <v>392</v>
      </c>
      <c r="I216" s="14" t="s">
        <v>265</v>
      </c>
      <c r="J216" s="13">
        <v>20</v>
      </c>
      <c r="K216" s="13"/>
    </row>
    <row r="217" s="3" customFormat="1" ht="51" customHeight="1" spans="1:11">
      <c r="A217" s="16"/>
      <c r="B217" s="17">
        <v>212</v>
      </c>
      <c r="C217" s="18" t="s">
        <v>285</v>
      </c>
      <c r="D217" s="18" t="s">
        <v>286</v>
      </c>
      <c r="E217" s="17" t="s">
        <v>287</v>
      </c>
      <c r="F217" s="19">
        <v>7</v>
      </c>
      <c r="G217" s="19">
        <v>150</v>
      </c>
      <c r="H217" s="20">
        <f t="shared" si="9"/>
        <v>1050</v>
      </c>
      <c r="I217" s="14" t="s">
        <v>265</v>
      </c>
      <c r="J217" s="13">
        <v>150</v>
      </c>
      <c r="K217" s="13"/>
    </row>
    <row r="218" s="3" customFormat="1" ht="51" customHeight="1" spans="1:11">
      <c r="A218" s="16"/>
      <c r="B218" s="17">
        <v>213</v>
      </c>
      <c r="C218" s="18" t="s">
        <v>288</v>
      </c>
      <c r="D218" s="18" t="s">
        <v>289</v>
      </c>
      <c r="E218" s="17" t="s">
        <v>279</v>
      </c>
      <c r="F218" s="19">
        <v>14</v>
      </c>
      <c r="G218" s="19">
        <v>35</v>
      </c>
      <c r="H218" s="20">
        <f t="shared" si="9"/>
        <v>490</v>
      </c>
      <c r="I218" s="14" t="s">
        <v>265</v>
      </c>
      <c r="J218" s="19">
        <v>35</v>
      </c>
      <c r="K218" s="13"/>
    </row>
    <row r="219" s="3" customFormat="1" ht="51" customHeight="1" spans="1:11">
      <c r="A219" s="16"/>
      <c r="B219" s="17">
        <v>214</v>
      </c>
      <c r="C219" s="18" t="s">
        <v>290</v>
      </c>
      <c r="D219" s="18" t="s">
        <v>27</v>
      </c>
      <c r="E219" s="17" t="s">
        <v>287</v>
      </c>
      <c r="F219" s="19">
        <v>7</v>
      </c>
      <c r="G219" s="19">
        <v>150</v>
      </c>
      <c r="H219" s="20">
        <f t="shared" si="9"/>
        <v>1050</v>
      </c>
      <c r="I219" s="14" t="s">
        <v>265</v>
      </c>
      <c r="J219" s="19">
        <v>150</v>
      </c>
      <c r="K219" s="13"/>
    </row>
    <row r="220" s="3" customFormat="1" ht="51" customHeight="1" spans="1:11">
      <c r="A220" s="16"/>
      <c r="B220" s="17">
        <v>215</v>
      </c>
      <c r="C220" s="18" t="s">
        <v>291</v>
      </c>
      <c r="D220" s="18" t="s">
        <v>27</v>
      </c>
      <c r="E220" s="17" t="s">
        <v>279</v>
      </c>
      <c r="F220" s="19">
        <v>7</v>
      </c>
      <c r="G220" s="19">
        <v>517</v>
      </c>
      <c r="H220" s="20">
        <f t="shared" si="9"/>
        <v>3619</v>
      </c>
      <c r="I220" s="14" t="s">
        <v>265</v>
      </c>
      <c r="J220" s="13">
        <v>350</v>
      </c>
      <c r="K220" s="13"/>
    </row>
    <row r="221" s="3" customFormat="1" ht="51" customHeight="1" spans="1:11">
      <c r="A221" s="16"/>
      <c r="B221" s="17">
        <v>216</v>
      </c>
      <c r="C221" s="18" t="s">
        <v>292</v>
      </c>
      <c r="D221" s="18" t="s">
        <v>293</v>
      </c>
      <c r="E221" s="17" t="s">
        <v>279</v>
      </c>
      <c r="F221" s="19">
        <v>189</v>
      </c>
      <c r="G221" s="19">
        <v>28</v>
      </c>
      <c r="H221" s="20">
        <f t="shared" si="9"/>
        <v>5292</v>
      </c>
      <c r="I221" s="14" t="s">
        <v>265</v>
      </c>
      <c r="J221" s="13">
        <v>20</v>
      </c>
      <c r="K221" s="13"/>
    </row>
    <row r="222" s="3" customFormat="1" ht="51" customHeight="1" spans="1:11">
      <c r="A222" s="16"/>
      <c r="B222" s="17">
        <v>217</v>
      </c>
      <c r="C222" s="18" t="s">
        <v>292</v>
      </c>
      <c r="D222" s="18" t="s">
        <v>294</v>
      </c>
      <c r="E222" s="17" t="s">
        <v>279</v>
      </c>
      <c r="F222" s="19">
        <v>189</v>
      </c>
      <c r="G222" s="19">
        <v>28</v>
      </c>
      <c r="H222" s="20">
        <f t="shared" si="9"/>
        <v>5292</v>
      </c>
      <c r="I222" s="14" t="s">
        <v>265</v>
      </c>
      <c r="J222" s="13">
        <v>20</v>
      </c>
      <c r="K222" s="13"/>
    </row>
    <row r="223" s="3" customFormat="1" ht="51" customHeight="1" spans="1:11">
      <c r="A223" s="16"/>
      <c r="B223" s="17">
        <v>218</v>
      </c>
      <c r="C223" s="18" t="s">
        <v>292</v>
      </c>
      <c r="D223" s="18" t="s">
        <v>295</v>
      </c>
      <c r="E223" s="17" t="s">
        <v>279</v>
      </c>
      <c r="F223" s="19">
        <v>189</v>
      </c>
      <c r="G223" s="19">
        <v>28</v>
      </c>
      <c r="H223" s="20">
        <f t="shared" si="9"/>
        <v>5292</v>
      </c>
      <c r="I223" s="14" t="s">
        <v>265</v>
      </c>
      <c r="J223" s="13">
        <v>20</v>
      </c>
      <c r="K223" s="13"/>
    </row>
    <row r="224" s="3" customFormat="1" ht="51" customHeight="1" spans="1:11">
      <c r="A224" s="16"/>
      <c r="B224" s="17">
        <v>219</v>
      </c>
      <c r="C224" s="18" t="s">
        <v>292</v>
      </c>
      <c r="D224" s="18" t="s">
        <v>296</v>
      </c>
      <c r="E224" s="17" t="s">
        <v>279</v>
      </c>
      <c r="F224" s="19">
        <v>189</v>
      </c>
      <c r="G224" s="19">
        <v>28</v>
      </c>
      <c r="H224" s="20">
        <f t="shared" si="9"/>
        <v>5292</v>
      </c>
      <c r="I224" s="14" t="s">
        <v>265</v>
      </c>
      <c r="J224" s="13">
        <v>20</v>
      </c>
      <c r="K224" s="13"/>
    </row>
    <row r="225" s="3" customFormat="1" ht="51" customHeight="1" spans="1:11">
      <c r="A225" s="16"/>
      <c r="B225" s="17">
        <v>220</v>
      </c>
      <c r="C225" s="18" t="s">
        <v>297</v>
      </c>
      <c r="D225" s="18" t="s">
        <v>27</v>
      </c>
      <c r="E225" s="17" t="s">
        <v>32</v>
      </c>
      <c r="F225" s="19">
        <v>7</v>
      </c>
      <c r="G225" s="19">
        <v>1000</v>
      </c>
      <c r="H225" s="20">
        <f t="shared" si="9"/>
        <v>7000</v>
      </c>
      <c r="I225" s="14" t="s">
        <v>265</v>
      </c>
      <c r="J225" s="13">
        <v>500</v>
      </c>
      <c r="K225" s="13"/>
    </row>
    <row r="226" s="3" customFormat="1" ht="51" customHeight="1" spans="1:11">
      <c r="A226" s="16"/>
      <c r="B226" s="17">
        <v>221</v>
      </c>
      <c r="C226" s="18" t="s">
        <v>298</v>
      </c>
      <c r="D226" s="18" t="s">
        <v>27</v>
      </c>
      <c r="E226" s="17" t="s">
        <v>171</v>
      </c>
      <c r="F226" s="19">
        <v>7</v>
      </c>
      <c r="G226" s="19">
        <v>100</v>
      </c>
      <c r="H226" s="20">
        <f t="shared" si="9"/>
        <v>700</v>
      </c>
      <c r="I226" s="14" t="s">
        <v>265</v>
      </c>
      <c r="J226" s="13">
        <v>100</v>
      </c>
      <c r="K226" s="13"/>
    </row>
    <row r="227" s="3" customFormat="1" ht="51" customHeight="1" spans="1:11">
      <c r="A227" s="16"/>
      <c r="B227" s="17">
        <v>222</v>
      </c>
      <c r="C227" s="18" t="s">
        <v>299</v>
      </c>
      <c r="D227" s="18" t="s">
        <v>27</v>
      </c>
      <c r="E227" s="17" t="s">
        <v>171</v>
      </c>
      <c r="F227" s="19">
        <v>7</v>
      </c>
      <c r="G227" s="19">
        <v>18</v>
      </c>
      <c r="H227" s="20">
        <f t="shared" si="9"/>
        <v>126</v>
      </c>
      <c r="I227" s="14" t="s">
        <v>265</v>
      </c>
      <c r="J227" s="13">
        <v>15</v>
      </c>
      <c r="K227" s="13"/>
    </row>
    <row r="228" s="3" customFormat="1" ht="51" customHeight="1" spans="1:11">
      <c r="A228" s="16"/>
      <c r="B228" s="17">
        <v>223</v>
      </c>
      <c r="C228" s="18" t="s">
        <v>300</v>
      </c>
      <c r="D228" s="18" t="s">
        <v>27</v>
      </c>
      <c r="E228" s="17" t="s">
        <v>171</v>
      </c>
      <c r="F228" s="19">
        <v>7</v>
      </c>
      <c r="G228" s="19">
        <v>15</v>
      </c>
      <c r="H228" s="20">
        <f t="shared" si="9"/>
        <v>105</v>
      </c>
      <c r="I228" s="14" t="s">
        <v>265</v>
      </c>
      <c r="J228" s="13">
        <v>15</v>
      </c>
      <c r="K228" s="13"/>
    </row>
    <row r="229" s="3" customFormat="1" ht="51" customHeight="1" spans="1:11">
      <c r="A229" s="16"/>
      <c r="B229" s="17">
        <v>224</v>
      </c>
      <c r="C229" s="18" t="s">
        <v>301</v>
      </c>
      <c r="D229" s="18" t="s">
        <v>27</v>
      </c>
      <c r="E229" s="17" t="s">
        <v>230</v>
      </c>
      <c r="F229" s="19">
        <v>434</v>
      </c>
      <c r="G229" s="19">
        <v>25</v>
      </c>
      <c r="H229" s="20">
        <f t="shared" si="9"/>
        <v>10850</v>
      </c>
      <c r="I229" s="14" t="s">
        <v>265</v>
      </c>
      <c r="J229" s="13">
        <v>20</v>
      </c>
      <c r="K229" s="13"/>
    </row>
    <row r="230" s="3" customFormat="1" ht="51" customHeight="1" spans="1:11">
      <c r="A230" s="16"/>
      <c r="B230" s="17">
        <v>225</v>
      </c>
      <c r="C230" s="18" t="s">
        <v>302</v>
      </c>
      <c r="D230" s="18" t="s">
        <v>27</v>
      </c>
      <c r="E230" s="17" t="s">
        <v>303</v>
      </c>
      <c r="F230" s="19">
        <v>2212</v>
      </c>
      <c r="G230" s="19">
        <v>145</v>
      </c>
      <c r="H230" s="20">
        <f t="shared" si="9"/>
        <v>320740</v>
      </c>
      <c r="I230" s="14" t="s">
        <v>265</v>
      </c>
      <c r="J230" s="13">
        <v>54</v>
      </c>
      <c r="K230" s="13"/>
    </row>
    <row r="231" s="3" customFormat="1" ht="51" customHeight="1" spans="1:11">
      <c r="A231" s="16"/>
      <c r="B231" s="17">
        <v>226</v>
      </c>
      <c r="C231" s="18" t="s">
        <v>304</v>
      </c>
      <c r="D231" s="18" t="s">
        <v>305</v>
      </c>
      <c r="E231" s="17" t="s">
        <v>287</v>
      </c>
      <c r="F231" s="19">
        <v>7</v>
      </c>
      <c r="G231" s="19">
        <v>115</v>
      </c>
      <c r="H231" s="20">
        <f t="shared" si="9"/>
        <v>805</v>
      </c>
      <c r="I231" s="14" t="s">
        <v>265</v>
      </c>
      <c r="J231" s="13">
        <v>115</v>
      </c>
      <c r="K231" s="13"/>
    </row>
    <row r="232" s="3" customFormat="1" ht="51" customHeight="1" spans="1:11">
      <c r="A232" s="16"/>
      <c r="B232" s="17">
        <v>227</v>
      </c>
      <c r="C232" s="18" t="s">
        <v>306</v>
      </c>
      <c r="D232" s="18" t="s">
        <v>27</v>
      </c>
      <c r="E232" s="17" t="s">
        <v>307</v>
      </c>
      <c r="F232" s="19">
        <v>434</v>
      </c>
      <c r="G232" s="19">
        <v>10</v>
      </c>
      <c r="H232" s="20">
        <f t="shared" si="9"/>
        <v>4340</v>
      </c>
      <c r="I232" s="14" t="s">
        <v>265</v>
      </c>
      <c r="J232" s="13">
        <v>10</v>
      </c>
      <c r="K232" s="13"/>
    </row>
    <row r="233" s="3" customFormat="1" ht="51" customHeight="1" spans="1:11">
      <c r="A233" s="16"/>
      <c r="B233" s="17">
        <v>228</v>
      </c>
      <c r="C233" s="18" t="s">
        <v>308</v>
      </c>
      <c r="D233" s="18" t="s">
        <v>27</v>
      </c>
      <c r="E233" s="17" t="s">
        <v>309</v>
      </c>
      <c r="F233" s="19">
        <v>553</v>
      </c>
      <c r="G233" s="19">
        <v>5</v>
      </c>
      <c r="H233" s="20">
        <f t="shared" si="9"/>
        <v>2765</v>
      </c>
      <c r="I233" s="14" t="s">
        <v>265</v>
      </c>
      <c r="J233" s="13">
        <v>5</v>
      </c>
      <c r="K233" s="13"/>
    </row>
    <row r="234" s="3" customFormat="1" ht="51" customHeight="1" spans="1:11">
      <c r="A234" s="16"/>
      <c r="B234" s="17">
        <v>229</v>
      </c>
      <c r="C234" s="18" t="s">
        <v>310</v>
      </c>
      <c r="D234" s="18" t="s">
        <v>27</v>
      </c>
      <c r="E234" s="17" t="s">
        <v>287</v>
      </c>
      <c r="F234" s="19">
        <v>21</v>
      </c>
      <c r="G234" s="19">
        <v>280</v>
      </c>
      <c r="H234" s="20">
        <f t="shared" si="9"/>
        <v>5880</v>
      </c>
      <c r="I234" s="14" t="s">
        <v>265</v>
      </c>
      <c r="J234" s="13">
        <v>280</v>
      </c>
      <c r="K234" s="13"/>
    </row>
    <row r="235" s="3" customFormat="1" ht="51" customHeight="1" spans="1:11">
      <c r="A235" s="16"/>
      <c r="B235" s="17">
        <v>230</v>
      </c>
      <c r="C235" s="18" t="s">
        <v>311</v>
      </c>
      <c r="D235" s="18" t="s">
        <v>27</v>
      </c>
      <c r="E235" s="17" t="s">
        <v>307</v>
      </c>
      <c r="F235" s="19">
        <v>28</v>
      </c>
      <c r="G235" s="19">
        <v>10</v>
      </c>
      <c r="H235" s="20">
        <f t="shared" si="9"/>
        <v>280</v>
      </c>
      <c r="I235" s="14" t="s">
        <v>265</v>
      </c>
      <c r="J235" s="13">
        <v>10</v>
      </c>
      <c r="K235" s="13"/>
    </row>
    <row r="236" s="3" customFormat="1" ht="51" customHeight="1" spans="1:11">
      <c r="A236" s="16"/>
      <c r="B236" s="17">
        <v>231</v>
      </c>
      <c r="C236" s="18" t="s">
        <v>312</v>
      </c>
      <c r="D236" s="18" t="s">
        <v>27</v>
      </c>
      <c r="E236" s="17" t="s">
        <v>313</v>
      </c>
      <c r="F236" s="19">
        <v>70</v>
      </c>
      <c r="G236" s="19">
        <v>270</v>
      </c>
      <c r="H236" s="20">
        <f t="shared" si="9"/>
        <v>18900</v>
      </c>
      <c r="I236" s="14" t="s">
        <v>265</v>
      </c>
      <c r="J236" s="13">
        <v>270</v>
      </c>
      <c r="K236" s="13"/>
    </row>
    <row r="237" s="3" customFormat="1" ht="51" customHeight="1" spans="1:11">
      <c r="A237" s="16"/>
      <c r="B237" s="17">
        <v>232</v>
      </c>
      <c r="C237" s="18" t="s">
        <v>314</v>
      </c>
      <c r="D237" s="18" t="s">
        <v>27</v>
      </c>
      <c r="E237" s="17" t="s">
        <v>315</v>
      </c>
      <c r="F237" s="19">
        <v>98</v>
      </c>
      <c r="G237" s="19">
        <v>50</v>
      </c>
      <c r="H237" s="20">
        <f t="shared" si="9"/>
        <v>4900</v>
      </c>
      <c r="I237" s="14" t="s">
        <v>265</v>
      </c>
      <c r="J237" s="13">
        <v>21.19</v>
      </c>
      <c r="K237" s="13"/>
    </row>
    <row r="238" s="3" customFormat="1" ht="51" customHeight="1" spans="1:11">
      <c r="A238" s="16"/>
      <c r="B238" s="17">
        <v>233</v>
      </c>
      <c r="C238" s="18" t="s">
        <v>316</v>
      </c>
      <c r="D238" s="18" t="s">
        <v>27</v>
      </c>
      <c r="E238" s="17" t="s">
        <v>315</v>
      </c>
      <c r="F238" s="19">
        <v>665</v>
      </c>
      <c r="G238" s="19">
        <v>50</v>
      </c>
      <c r="H238" s="20">
        <f t="shared" si="9"/>
        <v>33250</v>
      </c>
      <c r="I238" s="14" t="s">
        <v>265</v>
      </c>
      <c r="J238" s="13">
        <v>38.08</v>
      </c>
      <c r="K238" s="13"/>
    </row>
    <row r="239" s="3" customFormat="1" ht="51" customHeight="1" spans="1:11">
      <c r="A239" s="16"/>
      <c r="B239" s="17">
        <v>234</v>
      </c>
      <c r="C239" s="18" t="s">
        <v>317</v>
      </c>
      <c r="D239" s="18" t="s">
        <v>27</v>
      </c>
      <c r="E239" s="17" t="s">
        <v>313</v>
      </c>
      <c r="F239" s="19">
        <v>7</v>
      </c>
      <c r="G239" s="19">
        <v>210</v>
      </c>
      <c r="H239" s="20">
        <f t="shared" si="9"/>
        <v>1470</v>
      </c>
      <c r="I239" s="14" t="s">
        <v>265</v>
      </c>
      <c r="J239" s="19">
        <v>210</v>
      </c>
      <c r="K239" s="13"/>
    </row>
    <row r="240" s="3" customFormat="1" ht="51" customHeight="1" spans="1:11">
      <c r="A240" s="16"/>
      <c r="B240" s="17">
        <v>235</v>
      </c>
      <c r="C240" s="18" t="s">
        <v>318</v>
      </c>
      <c r="D240" s="18" t="s">
        <v>27</v>
      </c>
      <c r="E240" s="17" t="s">
        <v>319</v>
      </c>
      <c r="F240" s="19">
        <v>7</v>
      </c>
      <c r="G240" s="19">
        <v>150</v>
      </c>
      <c r="H240" s="20">
        <f t="shared" si="9"/>
        <v>1050</v>
      </c>
      <c r="I240" s="14" t="s">
        <v>265</v>
      </c>
      <c r="J240" s="19">
        <v>150</v>
      </c>
      <c r="K240" s="13"/>
    </row>
    <row r="241" s="3" customFormat="1" ht="51" customHeight="1" spans="1:11">
      <c r="A241" s="16"/>
      <c r="B241" s="17">
        <v>236</v>
      </c>
      <c r="C241" s="18" t="s">
        <v>320</v>
      </c>
      <c r="D241" s="18" t="s">
        <v>27</v>
      </c>
      <c r="E241" s="17" t="s">
        <v>321</v>
      </c>
      <c r="F241" s="19">
        <v>28</v>
      </c>
      <c r="G241" s="19">
        <v>10</v>
      </c>
      <c r="H241" s="20">
        <f t="shared" si="9"/>
        <v>280</v>
      </c>
      <c r="I241" s="14" t="s">
        <v>265</v>
      </c>
      <c r="J241" s="19">
        <v>10</v>
      </c>
      <c r="K241" s="13"/>
    </row>
    <row r="242" s="3" customFormat="1" ht="51" customHeight="1" spans="1:11">
      <c r="A242" s="16"/>
      <c r="B242" s="17">
        <v>237</v>
      </c>
      <c r="C242" s="18" t="s">
        <v>322</v>
      </c>
      <c r="D242" s="18" t="s">
        <v>27</v>
      </c>
      <c r="E242" s="17" t="s">
        <v>323</v>
      </c>
      <c r="F242" s="19">
        <v>76</v>
      </c>
      <c r="G242" s="19">
        <v>115</v>
      </c>
      <c r="H242" s="20">
        <f t="shared" si="9"/>
        <v>8740</v>
      </c>
      <c r="I242" s="14" t="s">
        <v>265</v>
      </c>
      <c r="J242" s="19">
        <v>115</v>
      </c>
      <c r="K242" s="13"/>
    </row>
    <row r="243" s="3" customFormat="1" ht="51" customHeight="1" spans="1:11">
      <c r="A243" s="16"/>
      <c r="B243" s="17">
        <v>238</v>
      </c>
      <c r="C243" s="18" t="s">
        <v>324</v>
      </c>
      <c r="D243" s="18" t="s">
        <v>325</v>
      </c>
      <c r="E243" s="17" t="s">
        <v>171</v>
      </c>
      <c r="F243" s="19">
        <v>18</v>
      </c>
      <c r="G243" s="19">
        <v>36</v>
      </c>
      <c r="H243" s="20">
        <f t="shared" si="9"/>
        <v>648</v>
      </c>
      <c r="I243" s="14" t="s">
        <v>265</v>
      </c>
      <c r="J243" s="19">
        <v>36</v>
      </c>
      <c r="K243" s="13"/>
    </row>
    <row r="244" s="3" customFormat="1" ht="51" customHeight="1" spans="1:11">
      <c r="A244" s="16"/>
      <c r="B244" s="17">
        <v>239</v>
      </c>
      <c r="C244" s="18" t="s">
        <v>324</v>
      </c>
      <c r="D244" s="18" t="s">
        <v>326</v>
      </c>
      <c r="E244" s="17" t="s">
        <v>171</v>
      </c>
      <c r="F244" s="19">
        <v>36</v>
      </c>
      <c r="G244" s="19">
        <v>36</v>
      </c>
      <c r="H244" s="20">
        <f t="shared" si="9"/>
        <v>1296</v>
      </c>
      <c r="I244" s="14" t="s">
        <v>265</v>
      </c>
      <c r="J244" s="19">
        <v>36</v>
      </c>
      <c r="K244" s="13"/>
    </row>
    <row r="245" s="3" customFormat="1" ht="51" customHeight="1" spans="1:11">
      <c r="A245" s="16"/>
      <c r="B245" s="17">
        <v>240</v>
      </c>
      <c r="C245" s="18" t="s">
        <v>324</v>
      </c>
      <c r="D245" s="18" t="s">
        <v>327</v>
      </c>
      <c r="E245" s="17" t="s">
        <v>171</v>
      </c>
      <c r="F245" s="19">
        <v>36</v>
      </c>
      <c r="G245" s="19">
        <v>36</v>
      </c>
      <c r="H245" s="20">
        <f t="shared" si="9"/>
        <v>1296</v>
      </c>
      <c r="I245" s="14" t="s">
        <v>265</v>
      </c>
      <c r="J245" s="19">
        <v>130</v>
      </c>
      <c r="K245" s="13"/>
    </row>
    <row r="246" s="3" customFormat="1" ht="51" customHeight="1" spans="1:11">
      <c r="A246" s="16"/>
      <c r="B246" s="17">
        <v>241</v>
      </c>
      <c r="C246" s="18" t="s">
        <v>328</v>
      </c>
      <c r="D246" s="18" t="s">
        <v>27</v>
      </c>
      <c r="E246" s="17" t="s">
        <v>307</v>
      </c>
      <c r="F246" s="19">
        <v>7</v>
      </c>
      <c r="G246" s="19">
        <v>30</v>
      </c>
      <c r="H246" s="20">
        <f t="shared" si="9"/>
        <v>210</v>
      </c>
      <c r="I246" s="14" t="s">
        <v>265</v>
      </c>
      <c r="J246" s="13">
        <v>110</v>
      </c>
      <c r="K246" s="13"/>
    </row>
    <row r="247" s="4" customFormat="1" ht="51" customHeight="1" spans="1:11">
      <c r="A247" s="30"/>
      <c r="B247" s="17">
        <v>242</v>
      </c>
      <c r="C247" s="26" t="s">
        <v>329</v>
      </c>
      <c r="D247" s="26" t="s">
        <v>330</v>
      </c>
      <c r="E247" s="27" t="s">
        <v>279</v>
      </c>
      <c r="F247" s="28">
        <v>64</v>
      </c>
      <c r="G247" s="28">
        <v>155</v>
      </c>
      <c r="H247" s="20">
        <f t="shared" si="9"/>
        <v>9920</v>
      </c>
      <c r="I247" s="14" t="s">
        <v>265</v>
      </c>
      <c r="J247" s="28">
        <v>155</v>
      </c>
      <c r="K247" s="31"/>
    </row>
    <row r="248" s="4" customFormat="1" ht="51" customHeight="1" spans="1:11">
      <c r="A248" s="30"/>
      <c r="B248" s="17">
        <v>243</v>
      </c>
      <c r="C248" s="26" t="s">
        <v>331</v>
      </c>
      <c r="D248" s="26" t="s">
        <v>332</v>
      </c>
      <c r="E248" s="27" t="s">
        <v>279</v>
      </c>
      <c r="F248" s="28">
        <v>300</v>
      </c>
      <c r="G248" s="28">
        <v>20</v>
      </c>
      <c r="H248" s="20">
        <f t="shared" si="9"/>
        <v>6000</v>
      </c>
      <c r="I248" s="14" t="s">
        <v>265</v>
      </c>
      <c r="J248" s="28">
        <v>20</v>
      </c>
      <c r="K248" s="31"/>
    </row>
    <row r="249" s="4" customFormat="1" ht="51" customHeight="1" spans="1:11">
      <c r="A249" s="30"/>
      <c r="B249" s="17">
        <v>244</v>
      </c>
      <c r="C249" s="26" t="s">
        <v>333</v>
      </c>
      <c r="D249" s="26" t="s">
        <v>334</v>
      </c>
      <c r="E249" s="27" t="s">
        <v>279</v>
      </c>
      <c r="F249" s="28">
        <v>750</v>
      </c>
      <c r="G249" s="28">
        <v>6.1</v>
      </c>
      <c r="H249" s="20">
        <f t="shared" si="9"/>
        <v>4575</v>
      </c>
      <c r="I249" s="14" t="s">
        <v>265</v>
      </c>
      <c r="J249" s="28">
        <v>6.1</v>
      </c>
      <c r="K249" s="31"/>
    </row>
    <row r="250" ht="27" customHeight="1" spans="1:11">
      <c r="A250" s="38"/>
      <c r="B250" s="38" t="s">
        <v>335</v>
      </c>
      <c r="C250" s="38"/>
      <c r="D250" s="39"/>
      <c r="E250" s="38"/>
      <c r="F250" s="40"/>
      <c r="G250" s="38"/>
      <c r="H250" s="41">
        <f>SUM(H5:H249)</f>
        <v>43732761.251612</v>
      </c>
      <c r="I250" s="39"/>
      <c r="J250" s="38"/>
      <c r="K250" s="38"/>
    </row>
    <row r="251" ht="65" customHeight="1" spans="1:11">
      <c r="A251" s="38" t="s">
        <v>336</v>
      </c>
      <c r="B251" s="38"/>
      <c r="C251" s="38"/>
      <c r="D251" s="42" t="s">
        <v>337</v>
      </c>
      <c r="E251" s="43"/>
      <c r="F251" s="44"/>
      <c r="G251" s="43"/>
      <c r="H251" s="43"/>
      <c r="I251" s="47"/>
      <c r="J251" s="43"/>
      <c r="K251" s="48"/>
    </row>
    <row r="252" hidden="1" customHeight="1" spans="1:11">
      <c r="A252" s="38"/>
      <c r="B252" s="38"/>
      <c r="C252" s="38"/>
      <c r="D252" s="45"/>
      <c r="K252" s="49"/>
    </row>
    <row r="253" ht="4.2" hidden="1" customHeight="1" spans="1:11">
      <c r="A253" s="38"/>
      <c r="B253" s="38"/>
      <c r="C253" s="38"/>
      <c r="D253" s="45"/>
      <c r="K253" s="49"/>
    </row>
    <row r="254" ht="9" hidden="1" customHeight="1" spans="1:11">
      <c r="A254" s="38"/>
      <c r="B254" s="38"/>
      <c r="C254" s="38"/>
      <c r="D254" s="45"/>
      <c r="K254" s="49"/>
    </row>
    <row r="255" hidden="1" customHeight="1" spans="1:11">
      <c r="A255" s="38"/>
      <c r="B255" s="38"/>
      <c r="C255" s="38"/>
      <c r="D255" s="45"/>
      <c r="K255" s="49"/>
    </row>
    <row r="256" hidden="1" customHeight="1" spans="1:11">
      <c r="A256" s="38"/>
      <c r="B256" s="38"/>
      <c r="C256" s="38"/>
      <c r="D256" s="45"/>
      <c r="K256" s="49"/>
    </row>
    <row r="257" hidden="1" customHeight="1" spans="1:11">
      <c r="A257" s="38"/>
      <c r="B257" s="38"/>
      <c r="C257" s="38"/>
      <c r="D257" s="50"/>
      <c r="E257" s="51"/>
      <c r="F257" s="52"/>
      <c r="G257" s="51"/>
      <c r="H257" s="51"/>
      <c r="I257" s="55"/>
      <c r="J257" s="51"/>
      <c r="K257" s="56"/>
    </row>
    <row r="258" ht="96" customHeight="1" spans="1:11">
      <c r="A258" s="53" t="s">
        <v>338</v>
      </c>
      <c r="B258" s="43"/>
      <c r="C258" s="48"/>
      <c r="D258" s="47" t="s">
        <v>339</v>
      </c>
      <c r="E258" s="43"/>
      <c r="F258" s="44"/>
      <c r="G258" s="43"/>
      <c r="H258" s="43"/>
      <c r="I258" s="47"/>
      <c r="J258" s="43"/>
      <c r="K258" s="48"/>
    </row>
    <row r="259" customHeight="1" spans="1:11">
      <c r="A259" s="54" t="s">
        <v>340</v>
      </c>
      <c r="B259" s="54"/>
      <c r="C259" s="54"/>
      <c r="D259" s="47"/>
      <c r="E259" s="43"/>
      <c r="F259" s="44"/>
      <c r="G259" s="43"/>
      <c r="H259" s="43"/>
      <c r="I259" s="47"/>
      <c r="J259" s="43"/>
      <c r="K259" s="43"/>
    </row>
  </sheetData>
  <autoFilter ref="A1:K259">
    <extLst/>
  </autoFilter>
  <mergeCells count="16">
    <mergeCell ref="A1:K1"/>
    <mergeCell ref="B2:C2"/>
    <mergeCell ref="D2:H2"/>
    <mergeCell ref="J2:K2"/>
    <mergeCell ref="B3:C3"/>
    <mergeCell ref="D3:H3"/>
    <mergeCell ref="J3:K3"/>
    <mergeCell ref="B210:K210"/>
    <mergeCell ref="A258:C258"/>
    <mergeCell ref="D258:K258"/>
    <mergeCell ref="A259:K259"/>
    <mergeCell ref="A2:A3"/>
    <mergeCell ref="A140:A141"/>
    <mergeCell ref="A206:A209"/>
    <mergeCell ref="A251:C257"/>
    <mergeCell ref="D251:K257"/>
  </mergeCells>
  <pageMargins left="0.16875" right="0.16875" top="0.393055555555556" bottom="0.314583333333333" header="0.236111111111111" footer="0.314583333333333"/>
  <pageSetup paperSize="9" scale="87"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主材价格表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2021-11-10T02:27:00Z</cp:lastPrinted>
  <dcterms:modified xsi:type="dcterms:W3CDTF">2022-07-18T07:37:11Z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A8FFE0F0F41D4AABAAC851EEB1FA31DE</vt:lpwstr>
  </property>
</Properties>
</file>